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АКСИМОВА\Уватнефтегаз\1750621_0115Д-П-011.029.000-ПОС-01 Том 6(Изм.1)\"/>
    </mc:Choice>
  </mc:AlternateContent>
  <bookViews>
    <workbookView xWindow="0" yWindow="0" windowWidth="28800" windowHeight="12885" tabRatio="751"/>
  </bookViews>
  <sheets>
    <sheet name="ЛКП" sheetId="1" r:id="rId1"/>
    <sheet name="Классификатор" sheetId="6" r:id="rId2"/>
    <sheet name="Статистический лист" sheetId="3" r:id="rId3"/>
    <sheet name="Служебный лист" sheetId="5" state="veryHidden" r:id="rId4"/>
    <sheet name="Количество типовых ошибок" sheetId="8" r:id="rId5"/>
  </sheets>
  <definedNames>
    <definedName name="_xlnm._FilterDatabase" localSheetId="0" hidden="1">ЛКП!$A$13:$T$14</definedName>
    <definedName name="NewFormatFlag">ЛКП!$A$1</definedName>
    <definedName name="Z_757A0B45_FE67_4335_BFE9_F6A87D64B08A_.wvu.FilterData" localSheetId="0" hidden="1">ЛКП!$A$12:$T$13</definedName>
    <definedName name="Z_757A0B45_FE67_4335_BFE9_F6A87D64B08A_.wvu.PrintArea" localSheetId="0" hidden="1">ЛКП!$A$1:$T$13</definedName>
    <definedName name="Атрибуты">ЛКП!$B$1:$C$9</definedName>
    <definedName name="Замечания">ЛКП!$A$14:$U$116</definedName>
    <definedName name="Значимости_замечаний">'Служебный лист'!$G$3:$G$6</definedName>
    <definedName name="Коды_причин_изменений">'Служебный лист'!$E$3:$E$15</definedName>
    <definedName name="Коды_причин_измененийТЭЭ">'Служебный лист'!$K$3:$K$21</definedName>
    <definedName name="_xlnm.Print_Area" localSheetId="1">Классификатор!$A$1:$D$30</definedName>
    <definedName name="_xlnm.Print_Area" localSheetId="3">'Служебный лист'!$A$1:$K$21</definedName>
    <definedName name="Резолюции">'Служебный лист'!$C$3:$C$5</definedName>
    <definedName name="Рецензии">'Служебный лист'!$I$3:$I$7</definedName>
    <definedName name="РецензииТЭЭ">'Служебный лист'!$J$3:$J$8</definedName>
  </definedNames>
  <calcPr calcId="152511"/>
</workbook>
</file>

<file path=xl/calcChain.xml><?xml version="1.0" encoding="utf-8"?>
<calcChain xmlns="http://schemas.openxmlformats.org/spreadsheetml/2006/main">
  <c r="C57" i="3" l="1"/>
  <c r="C56" i="3"/>
  <c r="C55" i="3"/>
  <c r="C54" i="3"/>
  <c r="C53" i="3"/>
  <c r="C50" i="3"/>
  <c r="C49" i="3"/>
  <c r="C48" i="3"/>
  <c r="C47" i="3"/>
  <c r="C46" i="3"/>
  <c r="C43" i="3"/>
  <c r="C42" i="3"/>
  <c r="C40" i="3"/>
  <c r="C39" i="3"/>
  <c r="C38" i="3"/>
  <c r="C37" i="3"/>
  <c r="C36" i="3"/>
  <c r="C35" i="3"/>
  <c r="C33" i="3"/>
  <c r="C32" i="3"/>
  <c r="C31" i="3"/>
  <c r="C30" i="3"/>
  <c r="C29" i="3"/>
  <c r="C28" i="3"/>
  <c r="C26" i="3"/>
  <c r="C25" i="3"/>
  <c r="C24" i="3"/>
  <c r="C18" i="3"/>
  <c r="C17" i="3"/>
  <c r="C16" i="3"/>
  <c r="C15" i="3"/>
  <c r="C14" i="3"/>
  <c r="C13" i="3"/>
  <c r="C12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<sst xmlns="http://schemas.openxmlformats.org/spreadsheetml/2006/main" count="331" uniqueCount="222">
  <si>
    <t>Таблица статистики замечаний в зоне влияния ОГ (коды 1; 2; 3.1 - 3.5; 5)</t>
  </si>
  <si>
    <t>Количество замечаний</t>
  </si>
  <si>
    <t xml:space="preserve"> "Снято" </t>
  </si>
  <si>
    <t>"Не снято"</t>
  </si>
  <si>
    <t xml:space="preserve"> "Устранено" </t>
  </si>
  <si>
    <t xml:space="preserve"> "Не устранено"</t>
  </si>
  <si>
    <t xml:space="preserve">"Рекомендации к улучшению" </t>
  </si>
  <si>
    <t>Итого</t>
  </si>
  <si>
    <t>Таблица статистики замечаний в зоне влияния КНИПИ (коды 4.1 - 4.5)</t>
  </si>
  <si>
    <t>Распределение замечаний по кодам</t>
  </si>
  <si>
    <t>№№
п/п</t>
  </si>
  <si>
    <t>Наименование кода ошибки</t>
  </si>
  <si>
    <t>Количество
замечаний</t>
  </si>
  <si>
    <t>Блок 1: ОТ ВНЕШНИХ ФАКТОРОВ</t>
  </si>
  <si>
    <t>Введение усовершенствований приводящих к повышению  показателей реализуемого проекта в целом (снижение КВ, сокращения общего срока СМР, срока окупаемости и направленных на улучшение условий труда, охрану окружающей среды)</t>
  </si>
  <si>
    <t>Изменения нормативных документов, ЛДН Компании и контрагентов</t>
  </si>
  <si>
    <t>ИТОГО:</t>
  </si>
  <si>
    <t>Блок 2: В ЗОНЕ ВЛИЯНИЯ ОГ</t>
  </si>
  <si>
    <t>3.1</t>
  </si>
  <si>
    <t>Обеспечение исполнения законных решений уполномоченных органов исполнительной власти, распоряжений и предписаний государственных надзорных органов (исполнение дополнительных условий, принятых на себя ОГ или Компанией, обязательств и т.п.)</t>
  </si>
  <si>
    <t>3.2</t>
  </si>
  <si>
    <t>Дополнительные требования ОГ (изменение исходных данных ТУ, ТЗ, ЗП и т.д)</t>
  </si>
  <si>
    <t>3.3</t>
  </si>
  <si>
    <t>Дополнительные требования ОГ (поставка непроектного оборудования, несоответствие требованиям ОЛ, ТТ, РД)</t>
  </si>
  <si>
    <t>3.4</t>
  </si>
  <si>
    <t>Дополнительные требования ОГ (отклонение СМР от проектной документации)</t>
  </si>
  <si>
    <t>3.5</t>
  </si>
  <si>
    <t>Дополнительные требования служб ОГ (эксплуатационных, капитального строительства и т.п)</t>
  </si>
  <si>
    <t>Блок 3: В ЗОНЕ ВЛИЯНИЯ КНИПИ</t>
  </si>
  <si>
    <t>4.1</t>
  </si>
  <si>
    <t>Корректировка документации по ошибке/заданию смежного структурного подразделения КНИПИ, несоответствия в различных разделах ПД и РД</t>
  </si>
  <si>
    <t>4.2</t>
  </si>
  <si>
    <t>Невыполнение требований действующих нормативных правовых актов, документов в области стандартизации, ЛНД Компании, задания на проектирование</t>
  </si>
  <si>
    <t>4.3</t>
  </si>
  <si>
    <t>Ошибки в расчетах, вычислениях, в определении объемов, стоимости работ, подборе оборудования, изделий и материалов</t>
  </si>
  <si>
    <t>4.4</t>
  </si>
  <si>
    <t>Нарушения в оформлении и комплектовании ПД и РД (опечатки, орфографические ошибки)</t>
  </si>
  <si>
    <t>4.5</t>
  </si>
  <si>
    <t>Корректировки, связанные с ошибками в отчетах инженерных изысканий</t>
  </si>
  <si>
    <t>Блок 4: ДРУГИЕ ПРИЧИНЫ ВНЕ ЗОНЫ ВЛИЯНИЯ КНИПИ /ОГ</t>
  </si>
  <si>
    <t>Другие причины (отклоненные с необходимой аргументацией замечания, в том числе замечания имеющие разночтения в прочтении НТД)</t>
  </si>
  <si>
    <t>Общее количество замечаний по объекту:</t>
  </si>
  <si>
    <t>Распределение замечаний по значимости
в зоне влияния ОГ (коды 1; 2; 3.1 - 3.5; 5)</t>
  </si>
  <si>
    <t>Влияние на безопасность</t>
  </si>
  <si>
    <t>Влияние на стоимость - увеличение</t>
  </si>
  <si>
    <t>Влияние на стоимость - уменьшение</t>
  </si>
  <si>
    <t>Не влияет на безопасность и изменение сроков и стоимости</t>
  </si>
  <si>
    <t>Распределение замечаний по значимости
в зоне влияния КНИПИ (коды 4.1 - 4.5)</t>
  </si>
  <si>
    <t>ОГ-Заказчик</t>
  </si>
  <si>
    <t>Уват</t>
  </si>
  <si>
    <t>Генпроектировщик</t>
  </si>
  <si>
    <t>Роснефть - НТЦ</t>
  </si>
  <si>
    <t>Лист коллективной проверки проектно-сметной документации</t>
  </si>
  <si>
    <t>Субподрядчик</t>
  </si>
  <si>
    <t>1750621/0115Д-04-ПД-З-02</t>
  </si>
  <si>
    <t>Наименование объекта</t>
  </si>
  <si>
    <t>Блочная кустовая насосная станция (БКНС) на Урненском месторождении</t>
  </si>
  <si>
    <t>Шифр</t>
  </si>
  <si>
    <t>1750621/0115Д</t>
  </si>
  <si>
    <t>Стадия</t>
  </si>
  <si>
    <t>ПД</t>
  </si>
  <si>
    <t>ГИП</t>
  </si>
  <si>
    <t>Филиппов П.В.</t>
  </si>
  <si>
    <t>Версия</t>
  </si>
  <si>
    <t>01.03.2022</t>
  </si>
  <si>
    <t>Год</t>
  </si>
  <si>
    <t/>
  </si>
  <si>
    <t>ПРОМЕЖУТОЧНЫЙ ЛКП! ДАТА ОТПРАВКИ НЕ УСТАНОВЛЕНА!</t>
  </si>
  <si>
    <t>№п/п</t>
  </si>
  <si>
    <t>Номер раздела / чертежа</t>
  </si>
  <si>
    <t>Наименование раздела / чертежа</t>
  </si>
  <si>
    <t>Замечание эксперта</t>
  </si>
  <si>
    <t>Основание
(ссылка на нормы)</t>
  </si>
  <si>
    <t>Наименование отдела/службы</t>
  </si>
  <si>
    <t>ФИО эксперта, контактные данные</t>
  </si>
  <si>
    <t>Этап V1</t>
  </si>
  <si>
    <t>Этап V2</t>
  </si>
  <si>
    <t>Окончательное заключение (с учетом АКС/ВКС по спорным вопросам)</t>
  </si>
  <si>
    <t>Примечания</t>
  </si>
  <si>
    <t>ID Замечания</t>
  </si>
  <si>
    <t>Резолюция проектной организации</t>
  </si>
  <si>
    <t>Ответ проектной организации</t>
  </si>
  <si>
    <t>Наименование отдела КНИПИ</t>
  </si>
  <si>
    <t>ФИО специалиста проектной организации, контактные данные</t>
  </si>
  <si>
    <r>
      <t xml:space="preserve">Код причины изменения </t>
    </r>
    <r>
      <rPr>
        <sz val="11"/>
        <color rgb="FF002060"/>
        <rFont val="Arial"/>
        <family val="2"/>
        <charset val="204"/>
      </rPr>
      <t>(заполняется проектной организацией)</t>
    </r>
  </si>
  <si>
    <r>
      <t xml:space="preserve">Значимость замечания </t>
    </r>
    <r>
      <rPr>
        <sz val="11"/>
        <color rgb="FF002060"/>
        <rFont val="Arial"/>
        <family val="2"/>
        <charset val="204"/>
      </rPr>
      <t>(заполняется проектной организацией)</t>
    </r>
  </si>
  <si>
    <t>Рецензия эксперта</t>
  </si>
  <si>
    <t>Комментарий эксперта</t>
  </si>
  <si>
    <t>1</t>
  </si>
  <si>
    <t>750621/0115Д-П-011.029.000-ПОС-01</t>
  </si>
  <si>
    <t>ПОС. п.10.9 Монтаж блок – контейнеров и конструкций</t>
  </si>
  <si>
    <t>Предусмотрен кран г/п в 25 тн, когда монитруемое оборудование достигает 30тн.
В таблинце 10.2 предусмотрен кран в 80 тн. В таблице 11.2 предусмотрена оба крана и в 25 тн и 80. Привести в соответствии п.10.9</t>
  </si>
  <si>
    <t>-</t>
  </si>
  <si>
    <t>ОСПО УОКС</t>
  </si>
  <si>
    <t>Тюменов А.Д.
тел. 1379</t>
  </si>
  <si>
    <t>принято</t>
  </si>
  <si>
    <t>Для монтажа БКНС-1.1 принят кран грузоподъёмностью 80 т, данная информация представлена в таблице 10.2, в подразделе 10.9 (первый абзац) будет дополнена информация о кране грузоподъёмностью 80 т</t>
  </si>
  <si>
    <t>ОПОС</t>
  </si>
  <si>
    <t>Грунтович Д.С.</t>
  </si>
  <si>
    <t>4.4 - Нарушения в оформлении и комплектовании ПД и РД (опечатки, орфографические ошибки, несоответствия в различных разделах ПД и РД)</t>
  </si>
  <si>
    <t>0 - не влияет на безопасность и изменение стоимости</t>
  </si>
  <si>
    <t>Устранено</t>
  </si>
  <si>
    <t>8963affb-fa81-413a-92c3-04220d5c0fcd</t>
  </si>
  <si>
    <t>2</t>
  </si>
  <si>
    <t>11.2 – Потребность в основных строительных машинах, механизмах и
транспортных средствах</t>
  </si>
  <si>
    <t>Не предусмотрена техника для погружения свай.</t>
  </si>
  <si>
    <t xml:space="preserve">Техника для погружения свай добавлена в том ПОС  </t>
  </si>
  <si>
    <t>04208f38-5b24-479f-a990-6c67b3e625cd</t>
  </si>
  <si>
    <t>3</t>
  </si>
  <si>
    <t>Отсутствует информация о стесненных условиях, не применен стесняющий коэффицент</t>
  </si>
  <si>
    <t>корректировка не требуется</t>
  </si>
  <si>
    <t xml:space="preserve">Согласно методики №421/пр, приложение 10, таблица 1, отсутствует условия влияющие на производства работ (стесненность) </t>
  </si>
  <si>
    <t>Максимова Т.В.</t>
  </si>
  <si>
    <t>3.5 - Дополнительные требования служб ОГ (эксплуатационных, капитального строительства и т.п)</t>
  </si>
  <si>
    <t>Не устранено</t>
  </si>
  <si>
    <t>Стесненные условия присутсвтуют в зоне производства работ по монтажу коммункаций проходящие по территории действующего предприятия и монтируемые на существующих коммуникациях</t>
  </si>
  <si>
    <t>В раздел 7 добавлена информация об усложняющих факторах</t>
  </si>
  <si>
    <t>98b944c7-f440-411e-89ab-4eb9c45ed612</t>
  </si>
  <si>
    <t>Начальник отдела ТЭЭ</t>
  </si>
  <si>
    <t>Заместитель начальника управления экспертизы</t>
  </si>
  <si>
    <t>Код замечания/
несоответствия</t>
  </si>
  <si>
    <t>Описание причины замечания/несоответствия</t>
  </si>
  <si>
    <t>Описание причины замечания/несоответствия
(ООО «РН-ЦЭПиТР»)</t>
  </si>
  <si>
    <t>Изменение ПД и РД от внешних факторов</t>
  </si>
  <si>
    <t>1.1</t>
  </si>
  <si>
    <r>
      <t xml:space="preserve">Рекомендация по оптимизации конструктивных и объемно-планировочных решений </t>
    </r>
    <r>
      <rPr>
        <b/>
        <sz val="10"/>
        <color rgb="FF000000"/>
        <rFont val="Arial"/>
        <family val="2"/>
        <charset val="204"/>
      </rPr>
      <t>(снижение КВ, сокращение общего срока СМР, срока окупаемости)</t>
    </r>
    <r>
      <rPr>
        <sz val="10"/>
        <color rgb="FF000000"/>
        <rFont val="Arial"/>
        <family val="2"/>
        <charset val="204"/>
      </rPr>
      <t>.</t>
    </r>
  </si>
  <si>
    <t>1.2</t>
  </si>
  <si>
    <t>Рекомендация по оптимизации технических / технологических решений</t>
  </si>
  <si>
    <t>Изменение ПД и  РД в зоне влияния ОГ</t>
  </si>
  <si>
    <t>Не используется</t>
  </si>
  <si>
    <t>Изменение ПД и РД в зоне влияния КНИПИ</t>
  </si>
  <si>
    <t xml:space="preserve">Разночтение данных в разделах проектной продукции.  </t>
  </si>
  <si>
    <t>4.2.1</t>
  </si>
  <si>
    <t>Нарушение (несоблюдение) в проектной  продукции требований государственных и отраслевых нормативных документов</t>
  </si>
  <si>
    <t>4.2.2</t>
  </si>
  <si>
    <t xml:space="preserve">Нарушение (несоблюдение) нормативных, типовых и унифицированных  требований ПАО «НК «Роснефть» </t>
  </si>
  <si>
    <t>4.2.3</t>
  </si>
  <si>
    <t>Невыполнение / несоблюдение / отступление от требований  задания на проектирование, технических условий, исходных данных.</t>
  </si>
  <si>
    <t>4.2.4</t>
  </si>
  <si>
    <t>Отсутствие данных или документов, необходимых для реализации проекта.</t>
  </si>
  <si>
    <t>4.3.1</t>
  </si>
  <si>
    <t>Замечание к технологическим, техническим  и экологическим расчетам выполненным в проектной продукции.</t>
  </si>
  <si>
    <t>4.3.2</t>
  </si>
  <si>
    <t>Несоблюдение правил сметного нормирования и ценообразования в строительстве/несоответствия  в сметной документации при определении  стоимости объектов.</t>
  </si>
  <si>
    <t>4.3.3</t>
  </si>
  <si>
    <t>Ошибки в определении объемов работ (в ВОР, ЗС, РД).</t>
  </si>
  <si>
    <t>Нарушение по комплектности и оформлению проектной и рабочей документации.</t>
  </si>
  <si>
    <t>Другие причины изменения ПД и РД вне зоны влияния КНИПИ/ОГ</t>
  </si>
  <si>
    <t>5</t>
  </si>
  <si>
    <t>Код</t>
  </si>
  <si>
    <r>
      <t xml:space="preserve">Примечания:
1 К одному замечанию присваивается только один код.
2 Замечания с кодами из блока 1 принимаются к рассмотрению </t>
    </r>
    <r>
      <rPr>
        <b/>
        <u/>
        <sz val="10"/>
        <color indexed="8"/>
        <rFont val="Times New Roman"/>
        <family val="1"/>
        <charset val="204"/>
      </rPr>
      <t>только с указанием пунктов нормативных документов и/или пунктов задания на проектирование</t>
    </r>
    <r>
      <rPr>
        <b/>
        <sz val="10"/>
        <color indexed="8"/>
        <rFont val="Times New Roman"/>
        <family val="1"/>
        <charset val="204"/>
      </rPr>
      <t>. 
3 В качестве разделителя подкодов следует использовать запятую</t>
    </r>
  </si>
  <si>
    <t>Не влияет на безопасность и изменение стоимости</t>
  </si>
  <si>
    <t>№ замечания в ЛКП</t>
  </si>
  <si>
    <t>ФИО эксперта</t>
  </si>
  <si>
    <t>Рекомендация по оптимизации конструктивных и объемно-планировочных решений (снижение КВ, сокращение общего срока СМР, срока окупаемости).
(код 1.1)</t>
  </si>
  <si>
    <t>Рекомендация по оптимизации технических / технологических решений
(код 1.2)</t>
  </si>
  <si>
    <t>Изменения нормативных документов, ЛДН Компании и контрагентов
(код 2)</t>
  </si>
  <si>
    <t>Разночтение данных в разделах проектной продукции
(код 4.1)</t>
  </si>
  <si>
    <t>Нарушение (несоблюдение) в проектной  продукции требований государственных и отраслевых нормативных документов
(код 4.2.1)</t>
  </si>
  <si>
    <t>Нарушение (несоблюдение) нормативных, типовых и унифицированных требований ПАО "НК"Роснефть"
(код 4.2.2)</t>
  </si>
  <si>
    <t>Невыполнение/несоблюдение/отступление требований задания на проектирование, технических условий, исходных данных
(код 4.2.3)</t>
  </si>
  <si>
    <t>Отсутствие данных или документов, необходимых для реализации проекта
(код 4.2.4)</t>
  </si>
  <si>
    <t>Замечания к технологическим, техническим и экологическим расчетам выполненным в проектной продукции
(код 4.3.1)</t>
  </si>
  <si>
    <t>Несоблюдение правил сметного нормирования и ценообразования в строительстве/несоответствия в сметной документации при определении стоимости объектов
(код 4.3.2)</t>
  </si>
  <si>
    <t>Ошибки в определении объемов работ (в ВОР, ЗС, РД)
(код 4.3.3)</t>
  </si>
  <si>
    <t>Нарушение по комплектности и оформлению проектной и рабочей документации
(код 4.4)</t>
  </si>
  <si>
    <t>Корректировки, связанные с ошибками в отчетах инженерных изысканий
(код 4.5)</t>
  </si>
  <si>
    <t>Другие причины (отклоненные с необходимой аргументацией замечания)
(код 5)</t>
  </si>
  <si>
    <t>Наименование КНИПИ разработчика:</t>
  </si>
  <si>
    <t>Код замечания</t>
  </si>
  <si>
    <t>Классификатор значимости замечания:</t>
  </si>
  <si>
    <t>Статус замечания</t>
  </si>
  <si>
    <t>выбор из списка</t>
  </si>
  <si>
    <t>ОАО "ТомскНИПИнефть"</t>
  </si>
  <si>
    <t>1 - Введение усовершенствований</t>
  </si>
  <si>
    <t>3 - влияние на безопасность</t>
  </si>
  <si>
    <t>Снято</t>
  </si>
  <si>
    <t>Снято (1)</t>
  </si>
  <si>
    <t>1.1 - Рекомендация по оптимизации конструктивных и объемно-планировочных решений (снижение КВ, сокращение общего срока СМР, срока окупаемости).</t>
  </si>
  <si>
    <t>ООО "РН-УфаНИПИнефть"</t>
  </si>
  <si>
    <t>не принято</t>
  </si>
  <si>
    <t>2 - Изменение стандартов и норм</t>
  </si>
  <si>
    <t>2 - влияние на стоимость - увеличение</t>
  </si>
  <si>
    <t>Не снято</t>
  </si>
  <si>
    <t>Снято (2)</t>
  </si>
  <si>
    <t>1.2 - Рекомендация по оптимизации технических / технологических решений</t>
  </si>
  <si>
    <t>ООО "РН-БашНИПИнефть"</t>
  </si>
  <si>
    <t>принято частично</t>
  </si>
  <si>
    <t>3.1 - Обеспечение исполнения законных решений уполномоченных органов исполнительной власти, распоряжений и предписаний государственных надзорных органов (исполнение дополнительных условий, принятых на себя ОГ или Компанией, обязательств и т.п.)</t>
  </si>
  <si>
    <t>1 - влияние на стоимость - уменьшение</t>
  </si>
  <si>
    <t>Снято (3)</t>
  </si>
  <si>
    <t>2 - Изменения нормативных документов, ЛДН Компании и контрагентов</t>
  </si>
  <si>
    <t>ООО "РН-КрасноярскНИПИнефть"</t>
  </si>
  <si>
    <t>3.2 - Дополнительные требования ОГ (изменение исходных данных ТУ, ТЗ, ЗП и т.д)</t>
  </si>
  <si>
    <t>3.1 - Не используется</t>
  </si>
  <si>
    <t>ЗАО "Ижевский нефтяной научный центр"</t>
  </si>
  <si>
    <t>3.3 - Дополнительные требования ОГ (поставка непроектного оборудования, несоответствие требованиям ОЛ, ТТ, РД)</t>
  </si>
  <si>
    <t>Рекомендации к улучшению</t>
  </si>
  <si>
    <t>3.2 - Не используется</t>
  </si>
  <si>
    <t>ООО "СамараНИПИнефть"</t>
  </si>
  <si>
    <t>3.4 - Дополнительные требования ОГ (отклонение СМР от проектной документации)</t>
  </si>
  <si>
    <t>3.3 - Не используется</t>
  </si>
  <si>
    <t>ООО "НК "Роснефть"-НТЦ"</t>
  </si>
  <si>
    <t>3.4 - Не используется</t>
  </si>
  <si>
    <t>ООО "РН-СахалинНИПИморнефть"</t>
  </si>
  <si>
    <t>4.1 - Корректировка документации по ошибке/заданию смежного структурного подразделения КНИПИ</t>
  </si>
  <si>
    <t>3.5 - Не используется</t>
  </si>
  <si>
    <t>ПАО "Гипротюменнефтегаз"</t>
  </si>
  <si>
    <t>4.2 - Невыполнение требований действующих нормативных правовых актов, документов в области стандартизации, ЛНД Компании, задания на проектирование</t>
  </si>
  <si>
    <t xml:space="preserve">4.1 - Разночтение данных в разделах проектной продукции.  </t>
  </si>
  <si>
    <t>ООО "Тюменский нефтяной научный центр"</t>
  </si>
  <si>
    <t>4.3 - Ошибки в расчетах, вычислениях, в определении объемов, стоимости работ, подборе оборудования, изделий и материалов</t>
  </si>
  <si>
    <t>4.2.1 - Нарушение (несоблюдение) в проектной  продукции требований государственных и отраслевых нормативных документов</t>
  </si>
  <si>
    <t xml:space="preserve">4.2.2 - Нарушение (несоблюдение) нормативных, типовых и унифицированных  требований ПАО «НК «Роснефть» </t>
  </si>
  <si>
    <t>4.5 - Корректировки, связанные с ошибками в отчетах инженерных изысканий</t>
  </si>
  <si>
    <t>4.2.3 - Невыполнение / несоблюдение / отступление от требований  задания на проектирование, технических условий, исходных данных.</t>
  </si>
  <si>
    <t>5 - Другие причины (отклоненные с необходимой аргументацией замечания, в том числе замечания имеющие разночтения в прочтении НТД)</t>
  </si>
  <si>
    <t>4.2.4 - Отсутствие данных или документов, необходимых для реализации проекта.</t>
  </si>
  <si>
    <t>4.3.1 - Замечание к технологическим, техническим  и экологическим расчетам выполненным в проектной продукции.</t>
  </si>
  <si>
    <t>4.3.2 - Несоблюдение правил сметного нормирования и ценообразования в строительстве/несоответствия  в сметной документации при определении  стоимости объектов.</t>
  </si>
  <si>
    <t>4.3.3 - Ошибки в определении объемов работ (в ВОР, ЗС, РД).</t>
  </si>
  <si>
    <t>4.4 - Нарушение по комплектности и оформлению проектной и рабочей документации.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</si>
</sst>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\ &quot;d.&quot;_-;\-* #,##0\ &quot;d.&quot;_-;_-* &quot;-&quot;\ &quot;d.&quot;_-;_-@_-"/>
    <numFmt numFmtId="165" formatCode="_-* #,##0\ _р_._-;\-* #,##0\ _р_._-;_-* &quot;-&quot;\ _р_._-;_-@_-"/>
    <numFmt numFmtId="166" formatCode="_-* #,##0.00_-;\-* #,##0.00_-;_-* &quot;-&quot;??_-;_-@_-"/>
    <numFmt numFmtId="167" formatCode="&quot;$&quot;#,##0_);[Red]\(&quot;$&quot;#,##0\)"/>
    <numFmt numFmtId="168" formatCode="_-&quot;Ј&quot;* #,##0.00_-;\-&quot;Ј&quot;* #,##0.00_-;_-&quot;Ј&quot;* &quot;-&quot;??_-;_-@_-"/>
    <numFmt numFmtId="169" formatCode="_-* #,##0\ _d_._-;\-* #,##0\ _d_._-;_-* &quot;-&quot;\ _d_._-;_-@_-"/>
    <numFmt numFmtId="170" formatCode="_-* #,##0.00\ _d_._-;\-* #,##0.00\ _d_._-;_-* &quot;-&quot;??\ _d_._-;_-@_-"/>
    <numFmt numFmtId="171" formatCode="_-* #,##0.00&quot;р.&quot;_-;\-* #,##0.00&quot;р.&quot;_-;_-* &quot;-&quot;??&quot;р.&quot;_-;_-@_-"/>
    <numFmt numFmtId="172" formatCode="_-* #,##0.00\ _р_._-;\-* #,##0.00\ _р_._-;_-* &quot;-&quot;??\ _р_._-;_-@_-"/>
    <numFmt numFmtId="173" formatCode="_(* #,##0.00_);_(* \(#,##0.00\);_(* &quot;-&quot;??_);_(@_)"/>
  </numFmts>
  <fonts count="121" x14ac:knownFonts="1"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color rgb="FFFF000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0"/>
      <name val="Arial Cyr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Times New Roman CYR"/>
    </font>
    <font>
      <sz val="8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/>
      <sz val="10"/>
      <color indexed="12"/>
      <name val="Arial Cy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name val="Times New Roman Cyr"/>
      <family val="1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sz val="11"/>
      <color indexed="10"/>
      <name val="Calibri"/>
      <family val="2"/>
    </font>
    <font>
      <sz val="9"/>
      <name val="Arial Cyr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5"/>
      <color rgb="FF1F4A7E"/>
      <name val="Calibri"/>
      <family val="2"/>
    </font>
    <font>
      <b/>
      <sz val="13"/>
      <color indexed="56"/>
      <name val="Calibri"/>
      <family val="2"/>
    </font>
    <font>
      <b/>
      <sz val="13"/>
      <color rgb="FF1F4A7E"/>
      <name val="Calibri"/>
      <family val="2"/>
    </font>
    <font>
      <b/>
      <sz val="11"/>
      <color indexed="56"/>
      <name val="Calibri"/>
      <family val="2"/>
    </font>
    <font>
      <b/>
      <sz val="11"/>
      <color rgb="FF1F4A7E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8"/>
      <color rgb="FF1F4A7E"/>
      <name val="Cambria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sz val="9"/>
      <name val="Tahoma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</font>
    <font>
      <sz val="12"/>
      <color indexed="24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indexed="8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Times New Roman"/>
      <family val="1"/>
    </font>
    <font>
      <sz val="10"/>
      <color rgb="FFFF0000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b/>
      <sz val="7"/>
      <color rgb="FF000000"/>
      <name val="Times New Roman"/>
      <family val="1"/>
    </font>
    <font>
      <b/>
      <sz val="16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206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2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91">
    <xf numFmtId="0" fontId="0" fillId="0" borderId="0"/>
    <xf numFmtId="0" fontId="18" fillId="0" borderId="0"/>
    <xf numFmtId="0" fontId="19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9" fillId="0" borderId="0"/>
    <xf numFmtId="0" fontId="5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19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9" fillId="0" borderId="0"/>
    <xf numFmtId="0" fontId="19" fillId="0" borderId="0"/>
    <xf numFmtId="0" fontId="20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9" fillId="0" borderId="0"/>
    <xf numFmtId="0" fontId="58" fillId="0" borderId="0"/>
    <xf numFmtId="0" fontId="19" fillId="0" borderId="0"/>
    <xf numFmtId="0" fontId="5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20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9" fillId="0" borderId="0"/>
    <xf numFmtId="0" fontId="5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8" fillId="0" borderId="0"/>
    <xf numFmtId="0" fontId="21" fillId="6" borderId="0"/>
    <xf numFmtId="0" fontId="59" fillId="6" borderId="0"/>
    <xf numFmtId="0" fontId="60" fillId="43" borderId="0"/>
    <xf numFmtId="0" fontId="21" fillId="7" borderId="0"/>
    <xf numFmtId="0" fontId="59" fillId="7" borderId="0"/>
    <xf numFmtId="0" fontId="60" fillId="44" borderId="0"/>
    <xf numFmtId="0" fontId="21" fillId="8" borderId="0"/>
    <xf numFmtId="0" fontId="59" fillId="8" borderId="0"/>
    <xf numFmtId="0" fontId="60" fillId="45" borderId="0"/>
    <xf numFmtId="0" fontId="21" fillId="9" borderId="0"/>
    <xf numFmtId="0" fontId="59" fillId="9" borderId="0"/>
    <xf numFmtId="0" fontId="60" fillId="46" borderId="0"/>
    <xf numFmtId="0" fontId="21" fillId="10" borderId="0"/>
    <xf numFmtId="0" fontId="59" fillId="10" borderId="0"/>
    <xf numFmtId="0" fontId="60" fillId="47" borderId="0"/>
    <xf numFmtId="0" fontId="21" fillId="11" borderId="0"/>
    <xf numFmtId="0" fontId="59" fillId="11" borderId="0"/>
    <xf numFmtId="0" fontId="60" fillId="48" borderId="0"/>
    <xf numFmtId="0" fontId="21" fillId="12" borderId="0"/>
    <xf numFmtId="0" fontId="59" fillId="12" borderId="0"/>
    <xf numFmtId="0" fontId="60" fillId="49" borderId="0"/>
    <xf numFmtId="0" fontId="21" fillId="13" borderId="0"/>
    <xf numFmtId="0" fontId="59" fillId="13" borderId="0"/>
    <xf numFmtId="0" fontId="60" fillId="50" borderId="0"/>
    <xf numFmtId="0" fontId="21" fillId="14" borderId="0"/>
    <xf numFmtId="0" fontId="59" fillId="14" borderId="0"/>
    <xf numFmtId="0" fontId="60" fillId="51" borderId="0"/>
    <xf numFmtId="0" fontId="21" fillId="9" borderId="0"/>
    <xf numFmtId="0" fontId="59" fillId="9" borderId="0"/>
    <xf numFmtId="0" fontId="60" fillId="52" borderId="0"/>
    <xf numFmtId="0" fontId="21" fillId="12" borderId="0"/>
    <xf numFmtId="0" fontId="59" fillId="12" borderId="0"/>
    <xf numFmtId="0" fontId="60" fillId="53" borderId="0"/>
    <xf numFmtId="0" fontId="21" fillId="15" borderId="0"/>
    <xf numFmtId="0" fontId="59" fillId="15" borderId="0"/>
    <xf numFmtId="0" fontId="60" fillId="54" borderId="0"/>
    <xf numFmtId="0" fontId="22" fillId="16" borderId="0"/>
    <xf numFmtId="0" fontId="61" fillId="16" borderId="0"/>
    <xf numFmtId="0" fontId="62" fillId="55" borderId="0"/>
    <xf numFmtId="0" fontId="22" fillId="13" borderId="0"/>
    <xf numFmtId="0" fontId="61" fillId="13" borderId="0"/>
    <xf numFmtId="0" fontId="62" fillId="56" borderId="0"/>
    <xf numFmtId="0" fontId="22" fillId="14" borderId="0"/>
    <xf numFmtId="0" fontId="61" fillId="14" borderId="0"/>
    <xf numFmtId="0" fontId="62" fillId="57" borderId="0"/>
    <xf numFmtId="0" fontId="22" fillId="17" borderId="0"/>
    <xf numFmtId="0" fontId="61" fillId="17" borderId="0"/>
    <xf numFmtId="0" fontId="62" fillId="58" borderId="0"/>
    <xf numFmtId="0" fontId="22" fillId="18" borderId="0"/>
    <xf numFmtId="0" fontId="61" fillId="18" borderId="0"/>
    <xf numFmtId="0" fontId="62" fillId="59" borderId="0"/>
    <xf numFmtId="0" fontId="22" fillId="19" borderId="0"/>
    <xf numFmtId="0" fontId="61" fillId="19" borderId="0"/>
    <xf numFmtId="0" fontId="62" fillId="60" borderId="0"/>
    <xf numFmtId="164" fontId="19" fillId="0" borderId="0"/>
    <xf numFmtId="164" fontId="19" fillId="0" borderId="0"/>
    <xf numFmtId="165" fontId="23" fillId="0" borderId="0"/>
    <xf numFmtId="165" fontId="63" fillId="0" borderId="0"/>
    <xf numFmtId="166" fontId="13" fillId="0" borderId="0"/>
    <xf numFmtId="167" fontId="24" fillId="0" borderId="0"/>
    <xf numFmtId="167" fontId="64" fillId="0" borderId="0"/>
    <xf numFmtId="168" fontId="13" fillId="0" borderId="0"/>
    <xf numFmtId="0" fontId="21" fillId="0" borderId="0"/>
    <xf numFmtId="0" fontId="59" fillId="0" borderId="0"/>
    <xf numFmtId="0" fontId="19" fillId="0" borderId="0"/>
    <xf numFmtId="0" fontId="57" fillId="0" borderId="0"/>
    <xf numFmtId="0" fontId="25" fillId="0" borderId="0"/>
    <xf numFmtId="0" fontId="25" fillId="0" borderId="0"/>
    <xf numFmtId="0" fontId="20" fillId="0" borderId="0"/>
    <xf numFmtId="169" fontId="19" fillId="0" borderId="0"/>
    <xf numFmtId="170" fontId="19" fillId="0" borderId="0"/>
    <xf numFmtId="169" fontId="19" fillId="0" borderId="0"/>
    <xf numFmtId="169" fontId="19" fillId="0" borderId="0"/>
    <xf numFmtId="170" fontId="26" fillId="0" borderId="0"/>
    <xf numFmtId="0" fontId="27" fillId="0" borderId="0">
      <alignment horizontal="left"/>
    </xf>
    <xf numFmtId="0" fontId="13" fillId="20" borderId="29">
      <alignment horizontal="left" vertical="center" indent="1"/>
    </xf>
    <xf numFmtId="0" fontId="13" fillId="20" borderId="29">
      <alignment horizontal="left" vertical="center" indent="1"/>
    </xf>
    <xf numFmtId="0" fontId="57" fillId="20" borderId="29">
      <alignment horizontal="left" vertical="center" indent="1"/>
    </xf>
    <xf numFmtId="0" fontId="13" fillId="20" borderId="29">
      <alignment horizontal="left" vertical="center" indent="1"/>
    </xf>
    <xf numFmtId="0" fontId="57" fillId="20" borderId="29">
      <alignment horizontal="left" vertical="center" indent="1"/>
    </xf>
    <xf numFmtId="0" fontId="57" fillId="20" borderId="29">
      <alignment horizontal="left" vertical="center" indent="1"/>
    </xf>
    <xf numFmtId="4" fontId="28" fillId="21" borderId="29">
      <alignment horizontal="left" vertical="center" indent="1"/>
    </xf>
    <xf numFmtId="4" fontId="28" fillId="21" borderId="29">
      <alignment horizontal="left" vertical="center" indent="1"/>
    </xf>
    <xf numFmtId="4" fontId="65" fillId="21" borderId="29">
      <alignment horizontal="left" vertical="center" indent="1"/>
    </xf>
    <xf numFmtId="4" fontId="28" fillId="21" borderId="29">
      <alignment horizontal="left" vertical="center" indent="1"/>
    </xf>
    <xf numFmtId="4" fontId="65" fillId="21" borderId="29">
      <alignment horizontal="left" vertical="center" indent="1"/>
    </xf>
    <xf numFmtId="4" fontId="65" fillId="21" borderId="29">
      <alignment horizontal="left" vertical="center" indent="1"/>
    </xf>
    <xf numFmtId="4" fontId="17" fillId="22" borderId="29">
      <alignment horizontal="left" vertical="center" indent="1"/>
    </xf>
    <xf numFmtId="4" fontId="17" fillId="22" borderId="29">
      <alignment horizontal="left" vertical="center" indent="1"/>
    </xf>
    <xf numFmtId="4" fontId="66" fillId="22" borderId="29">
      <alignment horizontal="left" vertical="center" indent="1"/>
    </xf>
    <xf numFmtId="4" fontId="17" fillId="22" borderId="29">
      <alignment horizontal="left" vertical="center" indent="1"/>
    </xf>
    <xf numFmtId="4" fontId="66" fillId="22" borderId="29">
      <alignment horizontal="left" vertical="center" indent="1"/>
    </xf>
    <xf numFmtId="4" fontId="66" fillId="22" borderId="29">
      <alignment horizontal="left" vertical="center" indent="1"/>
    </xf>
    <xf numFmtId="4" fontId="17" fillId="23" borderId="29">
      <alignment horizontal="left" vertical="center" indent="1"/>
    </xf>
    <xf numFmtId="4" fontId="17" fillId="23" borderId="29">
      <alignment horizontal="left" vertical="center" indent="1"/>
    </xf>
    <xf numFmtId="4" fontId="66" fillId="23" borderId="29">
      <alignment horizontal="left" vertical="center" indent="1"/>
    </xf>
    <xf numFmtId="4" fontId="17" fillId="23" borderId="29">
      <alignment horizontal="left" vertical="center" indent="1"/>
    </xf>
    <xf numFmtId="4" fontId="66" fillId="23" borderId="29">
      <alignment horizontal="left" vertical="center" indent="1"/>
    </xf>
    <xf numFmtId="4" fontId="66" fillId="23" borderId="29">
      <alignment horizontal="left" vertical="center" indent="1"/>
    </xf>
    <xf numFmtId="0" fontId="13" fillId="23" borderId="29">
      <alignment horizontal="left" vertical="center" indent="1"/>
    </xf>
    <xf numFmtId="0" fontId="13" fillId="23" borderId="29">
      <alignment horizontal="left" vertical="center" indent="1"/>
    </xf>
    <xf numFmtId="0" fontId="57" fillId="23" borderId="29">
      <alignment horizontal="left" vertical="center" indent="1"/>
    </xf>
    <xf numFmtId="0" fontId="13" fillId="23" borderId="29">
      <alignment horizontal="left" vertical="center" indent="1"/>
    </xf>
    <xf numFmtId="0" fontId="57" fillId="23" borderId="29">
      <alignment horizontal="left" vertical="center" indent="1"/>
    </xf>
    <xf numFmtId="0" fontId="57" fillId="23" borderId="29">
      <alignment horizontal="left" vertical="center" indent="1"/>
    </xf>
    <xf numFmtId="0" fontId="13" fillId="24" borderId="29">
      <alignment horizontal="left" vertical="center" indent="1"/>
    </xf>
    <xf numFmtId="0" fontId="13" fillId="24" borderId="29">
      <alignment horizontal="left" vertical="center" indent="1"/>
    </xf>
    <xf numFmtId="0" fontId="57" fillId="24" borderId="29">
      <alignment horizontal="left" vertical="center" indent="1"/>
    </xf>
    <xf numFmtId="0" fontId="13" fillId="24" borderId="29">
      <alignment horizontal="left" vertical="center" indent="1"/>
    </xf>
    <xf numFmtId="0" fontId="57" fillId="24" borderId="29">
      <alignment horizontal="left" vertical="center" indent="1"/>
    </xf>
    <xf numFmtId="0" fontId="57" fillId="24" borderId="29">
      <alignment horizontal="left" vertical="center" indent="1"/>
    </xf>
    <xf numFmtId="0" fontId="13" fillId="25" borderId="29">
      <alignment horizontal="left" vertical="center" indent="1"/>
    </xf>
    <xf numFmtId="0" fontId="13" fillId="25" borderId="29">
      <alignment horizontal="left" vertical="center" indent="1"/>
    </xf>
    <xf numFmtId="0" fontId="57" fillId="25" borderId="29">
      <alignment horizontal="left" vertical="center" indent="1"/>
    </xf>
    <xf numFmtId="0" fontId="13" fillId="25" borderId="29">
      <alignment horizontal="left" vertical="center" indent="1"/>
    </xf>
    <xf numFmtId="0" fontId="57" fillId="25" borderId="29">
      <alignment horizontal="left" vertical="center" indent="1"/>
    </xf>
    <xf numFmtId="0" fontId="57" fillId="25" borderId="29">
      <alignment horizontal="left" vertical="center" indent="1"/>
    </xf>
    <xf numFmtId="0" fontId="13" fillId="20" borderId="29">
      <alignment horizontal="left" vertical="center" indent="1"/>
    </xf>
    <xf numFmtId="0" fontId="13" fillId="20" borderId="29">
      <alignment horizontal="left" vertical="center" indent="1"/>
    </xf>
    <xf numFmtId="0" fontId="57" fillId="20" borderId="29">
      <alignment horizontal="left" vertical="center" indent="1"/>
    </xf>
    <xf numFmtId="0" fontId="13" fillId="20" borderId="29">
      <alignment horizontal="left" vertical="center" indent="1"/>
    </xf>
    <xf numFmtId="0" fontId="57" fillId="20" borderId="29">
      <alignment horizontal="left" vertical="center" indent="1"/>
    </xf>
    <xf numFmtId="0" fontId="57" fillId="20" borderId="29">
      <alignment horizontal="left" vertical="center" indent="1"/>
    </xf>
    <xf numFmtId="4" fontId="29" fillId="26" borderId="30">
      <alignment horizontal="right" vertical="center"/>
    </xf>
    <xf numFmtId="4" fontId="66" fillId="26" borderId="30">
      <alignment horizontal="right" vertical="center"/>
    </xf>
    <xf numFmtId="4" fontId="29" fillId="26" borderId="30">
      <alignment horizontal="left" vertical="center" wrapText="1" indent="1"/>
    </xf>
    <xf numFmtId="4" fontId="66" fillId="26" borderId="30">
      <alignment horizontal="left" vertical="center" wrapText="1" indent="1"/>
    </xf>
    <xf numFmtId="0" fontId="13" fillId="20" borderId="29">
      <alignment horizontal="left" vertical="center" indent="1"/>
    </xf>
    <xf numFmtId="0" fontId="13" fillId="20" borderId="29">
      <alignment horizontal="left" vertical="center" indent="1"/>
    </xf>
    <xf numFmtId="0" fontId="57" fillId="20" borderId="29">
      <alignment horizontal="left" vertical="center" indent="1"/>
    </xf>
    <xf numFmtId="0" fontId="13" fillId="20" borderId="29">
      <alignment horizontal="left" vertical="center" indent="1"/>
    </xf>
    <xf numFmtId="0" fontId="57" fillId="20" borderId="29">
      <alignment horizontal="left" vertical="center" indent="1"/>
    </xf>
    <xf numFmtId="0" fontId="57" fillId="20" borderId="29">
      <alignment horizontal="left" vertical="center" indent="1"/>
    </xf>
    <xf numFmtId="0" fontId="30" fillId="0" borderId="0"/>
    <xf numFmtId="0" fontId="67" fillId="0" borderId="0"/>
    <xf numFmtId="4" fontId="31" fillId="0" borderId="30">
      <alignment horizontal="right" vertical="center"/>
    </xf>
    <xf numFmtId="4" fontId="68" fillId="0" borderId="30">
      <alignment horizontal="right" vertical="center"/>
    </xf>
    <xf numFmtId="0" fontId="13" fillId="27" borderId="0"/>
    <xf numFmtId="0" fontId="57" fillId="27" borderId="0"/>
    <xf numFmtId="0" fontId="13" fillId="28" borderId="0"/>
    <xf numFmtId="0" fontId="57" fillId="28" borderId="0"/>
    <xf numFmtId="0" fontId="13" fillId="29" borderId="0"/>
    <xf numFmtId="0" fontId="57" fillId="29" borderId="0"/>
    <xf numFmtId="0" fontId="13" fillId="0" borderId="0"/>
    <xf numFmtId="0" fontId="57" fillId="0" borderId="0"/>
    <xf numFmtId="0" fontId="13" fillId="29" borderId="0"/>
    <xf numFmtId="0" fontId="57" fillId="29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22" fillId="30" borderId="0"/>
    <xf numFmtId="0" fontId="61" fillId="30" borderId="0"/>
    <xf numFmtId="0" fontId="62" fillId="61" borderId="0"/>
    <xf numFmtId="0" fontId="22" fillId="31" borderId="0"/>
    <xf numFmtId="0" fontId="61" fillId="31" borderId="0"/>
    <xf numFmtId="0" fontId="62" fillId="62" borderId="0"/>
    <xf numFmtId="0" fontId="22" fillId="32" borderId="0"/>
    <xf numFmtId="0" fontId="61" fillId="32" borderId="0"/>
    <xf numFmtId="0" fontId="62" fillId="63" borderId="0"/>
    <xf numFmtId="0" fontId="22" fillId="17" borderId="0"/>
    <xf numFmtId="0" fontId="61" fillId="17" borderId="0"/>
    <xf numFmtId="0" fontId="62" fillId="64" borderId="0"/>
    <xf numFmtId="0" fontId="22" fillId="18" borderId="0"/>
    <xf numFmtId="0" fontId="61" fillId="18" borderId="0"/>
    <xf numFmtId="0" fontId="62" fillId="65" borderId="0"/>
    <xf numFmtId="0" fontId="22" fillId="33" borderId="0"/>
    <xf numFmtId="0" fontId="61" fillId="33" borderId="0"/>
    <xf numFmtId="0" fontId="62" fillId="66" borderId="0"/>
    <xf numFmtId="0" fontId="32" fillId="11" borderId="31"/>
    <xf numFmtId="0" fontId="32" fillId="11" borderId="31"/>
    <xf numFmtId="0" fontId="32" fillId="11" borderId="31"/>
    <xf numFmtId="0" fontId="69" fillId="11" borderId="31"/>
    <xf numFmtId="0" fontId="69" fillId="11" borderId="31"/>
    <xf numFmtId="0" fontId="32" fillId="11" borderId="31"/>
    <xf numFmtId="0" fontId="32" fillId="11" borderId="31"/>
    <xf numFmtId="0" fontId="69" fillId="11" borderId="31"/>
    <xf numFmtId="0" fontId="69" fillId="11" borderId="31"/>
    <xf numFmtId="0" fontId="32" fillId="11" borderId="31"/>
    <xf numFmtId="0" fontId="69" fillId="11" borderId="31"/>
    <xf numFmtId="0" fontId="32" fillId="11" borderId="31"/>
    <xf numFmtId="0" fontId="32" fillId="11" borderId="31"/>
    <xf numFmtId="0" fontId="69" fillId="11" borderId="31"/>
    <xf numFmtId="0" fontId="69" fillId="11" borderId="31"/>
    <xf numFmtId="0" fontId="32" fillId="11" borderId="31"/>
    <xf numFmtId="0" fontId="69" fillId="11" borderId="31"/>
    <xf numFmtId="0" fontId="69" fillId="11" borderId="31"/>
    <xf numFmtId="0" fontId="70" fillId="39" borderId="40"/>
    <xf numFmtId="0" fontId="33" fillId="29" borderId="29"/>
    <xf numFmtId="0" fontId="33" fillId="29" borderId="29"/>
    <xf numFmtId="0" fontId="33" fillId="29" borderId="29"/>
    <xf numFmtId="0" fontId="71" fillId="29" borderId="29"/>
    <xf numFmtId="0" fontId="71" fillId="29" borderId="29"/>
    <xf numFmtId="0" fontId="33" fillId="29" borderId="29"/>
    <xf numFmtId="0" fontId="33" fillId="29" borderId="29"/>
    <xf numFmtId="0" fontId="71" fillId="29" borderId="29"/>
    <xf numFmtId="0" fontId="71" fillId="29" borderId="29"/>
    <xf numFmtId="0" fontId="33" fillId="29" borderId="29"/>
    <xf numFmtId="0" fontId="71" fillId="29" borderId="29"/>
    <xf numFmtId="0" fontId="33" fillId="29" borderId="29"/>
    <xf numFmtId="0" fontId="33" fillId="29" borderId="29"/>
    <xf numFmtId="0" fontId="71" fillId="29" borderId="29"/>
    <xf numFmtId="0" fontId="71" fillId="29" borderId="29"/>
    <xf numFmtId="0" fontId="33" fillId="29" borderId="29"/>
    <xf numFmtId="0" fontId="71" fillId="29" borderId="29"/>
    <xf numFmtId="0" fontId="71" fillId="29" borderId="29"/>
    <xf numFmtId="0" fontId="72" fillId="40" borderId="41"/>
    <xf numFmtId="0" fontId="34" fillId="29" borderId="31"/>
    <xf numFmtId="0" fontId="34" fillId="29" borderId="31"/>
    <xf numFmtId="0" fontId="34" fillId="29" borderId="31"/>
    <xf numFmtId="0" fontId="73" fillId="29" borderId="31"/>
    <xf numFmtId="0" fontId="73" fillId="29" borderId="31"/>
    <xf numFmtId="0" fontId="34" fillId="29" borderId="31"/>
    <xf numFmtId="0" fontId="34" fillId="29" borderId="31"/>
    <xf numFmtId="0" fontId="73" fillId="29" borderId="31"/>
    <xf numFmtId="0" fontId="73" fillId="29" borderId="31"/>
    <xf numFmtId="0" fontId="34" fillId="29" borderId="31"/>
    <xf numFmtId="0" fontId="73" fillId="29" borderId="31"/>
    <xf numFmtId="0" fontId="34" fillId="29" borderId="31"/>
    <xf numFmtId="0" fontId="34" fillId="29" borderId="31"/>
    <xf numFmtId="0" fontId="73" fillId="29" borderId="31"/>
    <xf numFmtId="0" fontId="73" fillId="29" borderId="31"/>
    <xf numFmtId="0" fontId="34" fillId="29" borderId="31"/>
    <xf numFmtId="0" fontId="73" fillId="29" borderId="31"/>
    <xf numFmtId="0" fontId="73" fillId="29" borderId="31"/>
    <xf numFmtId="0" fontId="74" fillId="40" borderId="40"/>
    <xf numFmtId="0" fontId="35" fillId="0" borderId="0">
      <alignment vertical="top"/>
      <protection locked="0"/>
    </xf>
    <xf numFmtId="0" fontId="35" fillId="0" borderId="0">
      <alignment vertical="top"/>
      <protection locked="0"/>
    </xf>
    <xf numFmtId="0" fontId="36" fillId="0" borderId="0"/>
    <xf numFmtId="0" fontId="75" fillId="0" borderId="0"/>
    <xf numFmtId="0" fontId="37" fillId="0" borderId="0">
      <alignment vertical="top"/>
      <protection locked="0"/>
    </xf>
    <xf numFmtId="0" fontId="76" fillId="0" borderId="0">
      <alignment vertical="top"/>
      <protection locked="0"/>
    </xf>
    <xf numFmtId="171" fontId="19" fillId="0" borderId="0"/>
    <xf numFmtId="171" fontId="19" fillId="0" borderId="0"/>
    <xf numFmtId="0" fontId="38" fillId="0" borderId="32"/>
    <xf numFmtId="0" fontId="77" fillId="0" borderId="32"/>
    <xf numFmtId="0" fontId="78" fillId="0" borderId="45"/>
    <xf numFmtId="0" fontId="39" fillId="0" borderId="33"/>
    <xf numFmtId="0" fontId="79" fillId="0" borderId="33"/>
    <xf numFmtId="0" fontId="80" fillId="0" borderId="46"/>
    <xf numFmtId="0" fontId="40" fillId="0" borderId="34"/>
    <xf numFmtId="0" fontId="81" fillId="0" borderId="34"/>
    <xf numFmtId="0" fontId="82" fillId="0" borderId="47"/>
    <xf numFmtId="0" fontId="40" fillId="0" borderId="0"/>
    <xf numFmtId="0" fontId="81" fillId="0" borderId="0"/>
    <xf numFmtId="0" fontId="82" fillId="0" borderId="0"/>
    <xf numFmtId="0" fontId="41" fillId="0" borderId="35"/>
    <xf numFmtId="0" fontId="41" fillId="0" borderId="35"/>
    <xf numFmtId="0" fontId="41" fillId="0" borderId="35"/>
    <xf numFmtId="0" fontId="83" fillId="0" borderId="35"/>
    <xf numFmtId="0" fontId="83" fillId="0" borderId="35"/>
    <xf numFmtId="0" fontId="41" fillId="0" borderId="35"/>
    <xf numFmtId="0" fontId="41" fillId="0" borderId="35"/>
    <xf numFmtId="0" fontId="83" fillId="0" borderId="35"/>
    <xf numFmtId="0" fontId="83" fillId="0" borderId="35"/>
    <xf numFmtId="0" fontId="41" fillId="0" borderId="35"/>
    <xf numFmtId="0" fontId="83" fillId="0" borderId="35"/>
    <xf numFmtId="0" fontId="41" fillId="0" borderId="35"/>
    <xf numFmtId="0" fontId="41" fillId="0" borderId="35"/>
    <xf numFmtId="0" fontId="83" fillId="0" borderId="35"/>
    <xf numFmtId="0" fontId="83" fillId="0" borderId="35"/>
    <xf numFmtId="0" fontId="41" fillId="0" borderId="35"/>
    <xf numFmtId="0" fontId="83" fillId="0" borderId="35"/>
    <xf numFmtId="0" fontId="83" fillId="0" borderId="35"/>
    <xf numFmtId="0" fontId="84" fillId="0" borderId="48"/>
    <xf numFmtId="0" fontId="42" fillId="34" borderId="36"/>
    <xf numFmtId="0" fontId="85" fillId="34" borderId="36"/>
    <xf numFmtId="0" fontId="86" fillId="41" borderId="43"/>
    <xf numFmtId="0" fontId="43" fillId="0" borderId="0"/>
    <xf numFmtId="0" fontId="87" fillId="0" borderId="0"/>
    <xf numFmtId="0" fontId="88" fillId="0" borderId="0"/>
    <xf numFmtId="0" fontId="44" fillId="35" borderId="0"/>
    <xf numFmtId="0" fontId="89" fillId="35" borderId="0"/>
    <xf numFmtId="0" fontId="90" fillId="38" borderId="0"/>
    <xf numFmtId="0" fontId="55" fillId="0" borderId="0"/>
    <xf numFmtId="0" fontId="13" fillId="0" borderId="0"/>
    <xf numFmtId="0" fontId="57" fillId="0" borderId="0"/>
    <xf numFmtId="0" fontId="5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55" fillId="0" borderId="0"/>
    <xf numFmtId="0" fontId="13" fillId="0" borderId="0"/>
    <xf numFmtId="0" fontId="57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4" fillId="0" borderId="0"/>
    <xf numFmtId="0" fontId="13" fillId="0" borderId="0"/>
    <xf numFmtId="0" fontId="57" fillId="0" borderId="0"/>
    <xf numFmtId="0" fontId="57" fillId="0" borderId="0"/>
    <xf numFmtId="0" fontId="13" fillId="0" borderId="0"/>
    <xf numFmtId="0" fontId="13" fillId="0" borderId="0"/>
    <xf numFmtId="0" fontId="57" fillId="0" borderId="0"/>
    <xf numFmtId="0" fontId="45" fillId="0" borderId="0"/>
    <xf numFmtId="0" fontId="45" fillId="0" borderId="0"/>
    <xf numFmtId="0" fontId="5" fillId="0" borderId="0"/>
    <xf numFmtId="0" fontId="57" fillId="0" borderId="0"/>
    <xf numFmtId="0" fontId="3" fillId="0" borderId="0"/>
    <xf numFmtId="0" fontId="13" fillId="0" borderId="0"/>
    <xf numFmtId="0" fontId="19" fillId="0" borderId="0"/>
    <xf numFmtId="0" fontId="19" fillId="0" borderId="0"/>
    <xf numFmtId="0" fontId="57" fillId="0" borderId="0"/>
    <xf numFmtId="0" fontId="13" fillId="0" borderId="0"/>
    <xf numFmtId="0" fontId="57" fillId="0" borderId="0"/>
    <xf numFmtId="0" fontId="19" fillId="0" borderId="0"/>
    <xf numFmtId="0" fontId="18" fillId="0" borderId="0"/>
    <xf numFmtId="0" fontId="19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13" fillId="0" borderId="0"/>
    <xf numFmtId="0" fontId="57" fillId="0" borderId="0"/>
    <xf numFmtId="0" fontId="2" fillId="0" borderId="0"/>
    <xf numFmtId="0" fontId="13" fillId="0" borderId="0"/>
    <xf numFmtId="0" fontId="13" fillId="0" borderId="0"/>
    <xf numFmtId="0" fontId="46" fillId="0" borderId="0"/>
    <xf numFmtId="0" fontId="91" fillId="0" borderId="0"/>
    <xf numFmtId="0" fontId="57" fillId="0" borderId="0"/>
    <xf numFmtId="0" fontId="55" fillId="0" borderId="0"/>
    <xf numFmtId="0" fontId="5" fillId="0" borderId="0"/>
    <xf numFmtId="0" fontId="13" fillId="0" borderId="0"/>
    <xf numFmtId="0" fontId="13" fillId="0" borderId="0"/>
    <xf numFmtId="0" fontId="57" fillId="0" borderId="0"/>
    <xf numFmtId="0" fontId="57" fillId="0" borderId="0"/>
    <xf numFmtId="0" fontId="47" fillId="0" borderId="0"/>
    <xf numFmtId="0" fontId="57" fillId="0" borderId="0"/>
    <xf numFmtId="0" fontId="55" fillId="0" borderId="0"/>
    <xf numFmtId="0" fontId="55" fillId="0" borderId="0"/>
    <xf numFmtId="0" fontId="5" fillId="0" borderId="0"/>
    <xf numFmtId="0" fontId="92" fillId="0" borderId="0"/>
    <xf numFmtId="0" fontId="5" fillId="0" borderId="0"/>
    <xf numFmtId="0" fontId="55" fillId="0" borderId="0"/>
    <xf numFmtId="0" fontId="19" fillId="0" borderId="0"/>
    <xf numFmtId="0" fontId="19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13" fillId="0" borderId="0"/>
    <xf numFmtId="0" fontId="57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" fillId="0" borderId="0"/>
    <xf numFmtId="0" fontId="48" fillId="7" borderId="0"/>
    <xf numFmtId="0" fontId="93" fillId="7" borderId="0"/>
    <xf numFmtId="0" fontId="94" fillId="37" borderId="0"/>
    <xf numFmtId="0" fontId="49" fillId="0" borderId="0"/>
    <xf numFmtId="0" fontId="95" fillId="0" borderId="0"/>
    <xf numFmtId="0" fontId="96" fillId="0" borderId="0"/>
    <xf numFmtId="0" fontId="13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9" fillId="27" borderId="37"/>
    <xf numFmtId="0" fontId="13" fillId="27" borderId="37"/>
    <xf numFmtId="0" fontId="13" fillId="27" borderId="37"/>
    <xf numFmtId="0" fontId="57" fillId="27" borderId="37"/>
    <xf numFmtId="0" fontId="57" fillId="27" borderId="37"/>
    <xf numFmtId="0" fontId="13" fillId="27" borderId="37"/>
    <xf numFmtId="0" fontId="13" fillId="27" borderId="37"/>
    <xf numFmtId="0" fontId="57" fillId="27" borderId="37"/>
    <xf numFmtId="0" fontId="57" fillId="27" borderId="37"/>
    <xf numFmtId="0" fontId="13" fillId="27" borderId="37"/>
    <xf numFmtId="0" fontId="57" fillId="27" borderId="37"/>
    <xf numFmtId="0" fontId="13" fillId="27" borderId="37"/>
    <xf numFmtId="0" fontId="13" fillId="27" borderId="37"/>
    <xf numFmtId="0" fontId="57" fillId="27" borderId="37"/>
    <xf numFmtId="0" fontId="57" fillId="27" borderId="37"/>
    <xf numFmtId="0" fontId="13" fillId="27" borderId="37"/>
    <xf numFmtId="0" fontId="57" fillId="27" borderId="37"/>
    <xf numFmtId="0" fontId="57" fillId="27" borderId="37"/>
    <xf numFmtId="0" fontId="60" fillId="42" borderId="44"/>
    <xf numFmtId="9" fontId="13" fillId="0" borderId="0"/>
    <xf numFmtId="9" fontId="57" fillId="0" borderId="0"/>
    <xf numFmtId="9" fontId="13" fillId="0" borderId="0"/>
    <xf numFmtId="9" fontId="57" fillId="0" borderId="0"/>
    <xf numFmtId="0" fontId="50" fillId="0" borderId="38"/>
    <xf numFmtId="0" fontId="97" fillId="0" borderId="38"/>
    <xf numFmtId="0" fontId="98" fillId="0" borderId="42"/>
    <xf numFmtId="0" fontId="20" fillId="0" borderId="0"/>
    <xf numFmtId="0" fontId="13" fillId="0" borderId="0"/>
    <xf numFmtId="0" fontId="57" fillId="0" borderId="0"/>
    <xf numFmtId="0" fontId="18" fillId="0" borderId="0"/>
    <xf numFmtId="0" fontId="51" fillId="0" borderId="0"/>
    <xf numFmtId="0" fontId="99" fillId="0" borderId="0"/>
    <xf numFmtId="0" fontId="52" fillId="0" borderId="0"/>
    <xf numFmtId="0" fontId="100" fillId="0" borderId="0"/>
    <xf numFmtId="0" fontId="101" fillId="0" borderId="0"/>
    <xf numFmtId="165" fontId="19" fillId="0" borderId="0"/>
    <xf numFmtId="3" fontId="53" fillId="0" borderId="39">
      <alignment horizontal="right"/>
      <protection locked="0"/>
    </xf>
    <xf numFmtId="3" fontId="53" fillId="0" borderId="39">
      <alignment horizontal="right"/>
      <protection locked="0"/>
    </xf>
    <xf numFmtId="172" fontId="19" fillId="0" borderId="0"/>
    <xf numFmtId="173" fontId="13" fillId="0" borderId="0"/>
    <xf numFmtId="173" fontId="13" fillId="0" borderId="0"/>
    <xf numFmtId="173" fontId="57" fillId="0" borderId="0"/>
    <xf numFmtId="173" fontId="13" fillId="0" borderId="0"/>
    <xf numFmtId="173" fontId="57" fillId="0" borderId="0"/>
    <xf numFmtId="173" fontId="57" fillId="0" borderId="0"/>
    <xf numFmtId="173" fontId="13" fillId="0" borderId="0"/>
    <xf numFmtId="173" fontId="57" fillId="0" borderId="0"/>
    <xf numFmtId="173" fontId="13" fillId="0" borderId="0"/>
    <xf numFmtId="173" fontId="57" fillId="0" borderId="0"/>
    <xf numFmtId="0" fontId="54" fillId="8" borderId="0"/>
    <xf numFmtId="0" fontId="102" fillId="8" borderId="0"/>
    <xf numFmtId="0" fontId="103" fillId="36" borderId="0"/>
    <xf numFmtId="0" fontId="3" fillId="0" borderId="0"/>
  </cellStyleXfs>
  <cellXfs count="137">
    <xf numFmtId="0" fontId="3" fillId="0" borderId="0" xfId="0" applyNumberFormat="1" applyFont="1" applyFill="1" applyBorder="1"/>
    <xf numFmtId="0" fontId="2" fillId="0" borderId="0" xfId="979" applyNumberFormat="1" applyFont="1" applyFill="1" applyBorder="1"/>
    <xf numFmtId="0" fontId="5" fillId="0" borderId="0" xfId="0" applyNumberFormat="1" applyFont="1" applyFill="1" applyBorder="1"/>
    <xf numFmtId="0" fontId="15" fillId="0" borderId="0" xfId="0" applyNumberFormat="1" applyFont="1" applyFill="1" applyBorder="1"/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56" fillId="3" borderId="0" xfId="948" applyNumberFormat="1" applyFont="1" applyFill="1" applyBorder="1" applyAlignment="1">
      <alignment horizontal="center" vertical="center" wrapText="1"/>
    </xf>
    <xf numFmtId="0" fontId="56" fillId="0" borderId="0" xfId="948" applyNumberFormat="1" applyFont="1" applyFill="1" applyBorder="1" applyAlignment="1">
      <alignment horizontal="center" vertical="center" wrapText="1"/>
    </xf>
    <xf numFmtId="0" fontId="56" fillId="0" borderId="0" xfId="948" applyNumberFormat="1" applyFont="1" applyFill="1" applyBorder="1"/>
    <xf numFmtId="0" fontId="56" fillId="0" borderId="0" xfId="948" applyNumberFormat="1" applyFont="1" applyFill="1" applyBorder="1" applyAlignment="1">
      <alignment horizontal="left" vertical="center" wrapText="1"/>
    </xf>
    <xf numFmtId="0" fontId="56" fillId="0" borderId="0" xfId="948" applyNumberFormat="1" applyFont="1" applyFill="1" applyBorder="1"/>
    <xf numFmtId="0" fontId="56" fillId="0" borderId="0" xfId="948" applyNumberFormat="1" applyFont="1" applyFill="1" applyBorder="1" applyAlignment="1">
      <alignment wrapText="1"/>
    </xf>
    <xf numFmtId="0" fontId="56" fillId="0" borderId="0" xfId="948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wrapText="1"/>
    </xf>
    <xf numFmtId="0" fontId="12" fillId="0" borderId="5" xfId="952" applyNumberFormat="1" applyFont="1" applyFill="1" applyBorder="1" applyAlignment="1">
      <alignment horizontal="center" vertical="center" wrapText="1"/>
    </xf>
    <xf numFmtId="0" fontId="12" fillId="0" borderId="5" xfId="952" applyNumberFormat="1" applyFont="1" applyFill="1" applyBorder="1" applyAlignment="1">
      <alignment horizontal="left" vertical="center" wrapText="1" indent="1"/>
    </xf>
    <xf numFmtId="0" fontId="7" fillId="5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right"/>
    </xf>
    <xf numFmtId="0" fontId="7" fillId="5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05" fillId="0" borderId="5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left" vertical="center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0" fontId="16" fillId="0" borderId="15" xfId="0" applyNumberFormat="1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vertical="center"/>
    </xf>
    <xf numFmtId="0" fontId="16" fillId="0" borderId="17" xfId="0" applyNumberFormat="1" applyFont="1" applyFill="1" applyBorder="1" applyAlignment="1">
      <alignment vertical="center"/>
    </xf>
    <xf numFmtId="0" fontId="17" fillId="0" borderId="18" xfId="0" applyNumberFormat="1" applyFont="1" applyFill="1" applyBorder="1" applyAlignment="1">
      <alignment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vertical="center"/>
    </xf>
    <xf numFmtId="0" fontId="16" fillId="0" borderId="9" xfId="0" applyNumberFormat="1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2" fillId="0" borderId="7" xfId="952" applyNumberFormat="1" applyFont="1" applyFill="1" applyBorder="1" applyAlignment="1">
      <alignment horizontal="center" vertical="center" wrapText="1"/>
    </xf>
    <xf numFmtId="0" fontId="3" fillId="0" borderId="7" xfId="952" applyNumberFormat="1" applyFont="1" applyFill="1" applyBorder="1" applyAlignment="1">
      <alignment horizontal="left" vertical="center" wrapText="1" inden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3" fillId="0" borderId="7" xfId="952" applyNumberFormat="1" applyFont="1" applyFill="1" applyBorder="1" applyAlignment="1">
      <alignment horizontal="left" vertical="top" wrapText="1" indent="1"/>
    </xf>
    <xf numFmtId="49" fontId="56" fillId="0" borderId="0" xfId="948" applyNumberFormat="1" applyFont="1" applyFill="1" applyBorder="1" applyAlignment="1">
      <alignment horizontal="left" vertical="center"/>
    </xf>
    <xf numFmtId="0" fontId="12" fillId="3" borderId="7" xfId="959" applyNumberFormat="1" applyFont="1" applyFill="1" applyBorder="1" applyAlignment="1">
      <alignment horizontal="center" vertical="center" wrapText="1"/>
    </xf>
    <xf numFmtId="0" fontId="14" fillId="3" borderId="7" xfId="959" applyNumberFormat="1" applyFont="1" applyFill="1" applyBorder="1" applyAlignment="1">
      <alignment horizontal="center" vertical="center" wrapText="1"/>
    </xf>
    <xf numFmtId="0" fontId="12" fillId="0" borderId="7" xfId="959" applyNumberFormat="1" applyFont="1" applyFill="1" applyBorder="1" applyAlignment="1">
      <alignment horizontal="center" vertical="center" wrapText="1"/>
    </xf>
    <xf numFmtId="0" fontId="12" fillId="0" borderId="7" xfId="959" applyNumberFormat="1" applyFont="1" applyFill="1" applyBorder="1" applyAlignment="1">
      <alignment horizontal="center" vertical="top" wrapText="1"/>
    </xf>
    <xf numFmtId="0" fontId="12" fillId="67" borderId="7" xfId="959" applyNumberFormat="1" applyFont="1" applyFill="1" applyBorder="1" applyAlignment="1">
      <alignment horizontal="center" vertical="center" wrapText="1"/>
    </xf>
    <xf numFmtId="0" fontId="12" fillId="67" borderId="7" xfId="959" applyNumberFormat="1" applyFont="1" applyFill="1" applyBorder="1" applyAlignment="1">
      <alignment horizontal="center" vertical="top" wrapText="1"/>
    </xf>
    <xf numFmtId="49" fontId="12" fillId="67" borderId="7" xfId="959" applyNumberFormat="1" applyFont="1" applyFill="1" applyBorder="1" applyAlignment="1">
      <alignment horizontal="center" vertical="center" wrapText="1"/>
    </xf>
    <xf numFmtId="0" fontId="106" fillId="67" borderId="7" xfId="979" applyNumberFormat="1" applyFont="1" applyFill="1" applyBorder="1" applyAlignment="1">
      <alignment vertical="center" wrapText="1"/>
    </xf>
    <xf numFmtId="49" fontId="12" fillId="0" borderId="7" xfId="959" applyNumberFormat="1" applyFont="1" applyFill="1" applyBorder="1" applyAlignment="1">
      <alignment horizontal="center" vertical="center" wrapText="1"/>
    </xf>
    <xf numFmtId="0" fontId="3" fillId="0" borderId="7" xfId="959" applyNumberFormat="1" applyFont="1" applyFill="1" applyBorder="1" applyAlignment="1">
      <alignment horizontal="left" vertical="center" wrapText="1" indent="1"/>
    </xf>
    <xf numFmtId="0" fontId="3" fillId="67" borderId="7" xfId="959" applyNumberFormat="1" applyFont="1" applyFill="1" applyBorder="1" applyAlignment="1">
      <alignment horizontal="left" vertical="center" wrapText="1" indent="1"/>
    </xf>
    <xf numFmtId="49" fontId="107" fillId="67" borderId="7" xfId="979" applyNumberFormat="1" applyFont="1" applyFill="1" applyBorder="1" applyAlignment="1">
      <alignment horizontal="center" vertical="center"/>
    </xf>
    <xf numFmtId="0" fontId="106" fillId="67" borderId="7" xfId="979" applyNumberFormat="1" applyFont="1" applyFill="1" applyBorder="1" applyAlignment="1">
      <alignment horizontal="left" vertical="center" wrapText="1" indent="1"/>
    </xf>
    <xf numFmtId="0" fontId="2" fillId="67" borderId="0" xfId="979" applyNumberFormat="1" applyFont="1" applyFill="1" applyBorder="1"/>
    <xf numFmtId="0" fontId="3" fillId="0" borderId="7" xfId="959" applyNumberFormat="1" applyFont="1" applyFill="1" applyBorder="1" applyAlignment="1">
      <alignment horizontal="left" vertical="top" wrapText="1" indent="1"/>
    </xf>
    <xf numFmtId="0" fontId="109" fillId="67" borderId="7" xfId="959" applyNumberFormat="1" applyFont="1" applyFill="1" applyBorder="1" applyAlignment="1">
      <alignment horizontal="left" vertical="center" wrapText="1" indent="1"/>
    </xf>
    <xf numFmtId="0" fontId="110" fillId="0" borderId="0" xfId="0" applyNumberFormat="1" applyFont="1" applyFill="1" applyBorder="1" applyAlignment="1">
      <alignment vertical="center" wrapText="1"/>
    </xf>
    <xf numFmtId="0" fontId="111" fillId="0" borderId="0" xfId="0" applyNumberFormat="1" applyFont="1" applyFill="1" applyBorder="1" applyAlignment="1">
      <alignment vertical="center" wrapText="1"/>
    </xf>
    <xf numFmtId="0" fontId="112" fillId="68" borderId="58" xfId="0" applyNumberFormat="1" applyFont="1" applyFill="1" applyBorder="1" applyAlignment="1">
      <alignment horizontal="center" vertical="center" wrapText="1" readingOrder="1"/>
    </xf>
    <xf numFmtId="0" fontId="112" fillId="68" borderId="59" xfId="0" applyNumberFormat="1" applyFont="1" applyFill="1" applyBorder="1" applyAlignment="1">
      <alignment horizontal="center" vertical="center" wrapText="1" readingOrder="1"/>
    </xf>
    <xf numFmtId="0" fontId="112" fillId="68" borderId="7" xfId="0" applyNumberFormat="1" applyFont="1" applyFill="1" applyBorder="1" applyAlignment="1">
      <alignment horizontal="center" vertical="center" wrapText="1" readingOrder="1"/>
    </xf>
    <xf numFmtId="0" fontId="112" fillId="68" borderId="54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/>
    </xf>
    <xf numFmtId="0" fontId="113" fillId="0" borderId="7" xfId="0" applyNumberFormat="1" applyFont="1" applyFill="1" applyBorder="1" applyAlignment="1">
      <alignment vertical="center" wrapText="1"/>
    </xf>
    <xf numFmtId="0" fontId="1" fillId="0" borderId="7" xfId="0" applyNumberFormat="1" applyFont="1" applyFill="1" applyBorder="1"/>
    <xf numFmtId="0" fontId="11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Protection="1">
      <protection locked="0"/>
    </xf>
    <xf numFmtId="0" fontId="8" fillId="2" borderId="3" xfId="0" applyNumberFormat="1" applyFont="1" applyFill="1" applyBorder="1" applyAlignment="1" applyProtection="1">
      <alignment horizontal="left" vertical="center" indent="1"/>
      <protection locked="0"/>
    </xf>
    <xf numFmtId="0" fontId="8" fillId="2" borderId="53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2" borderId="53" xfId="0" applyNumberFormat="1" applyFont="1" applyFill="1" applyBorder="1" applyAlignment="1" applyProtection="1">
      <alignment vertical="center" wrapText="1"/>
      <protection locked="0"/>
    </xf>
    <xf numFmtId="0" fontId="8" fillId="2" borderId="53" xfId="0" applyNumberFormat="1" applyFont="1" applyFill="1" applyBorder="1" applyAlignment="1" applyProtection="1">
      <alignment horizontal="left" vertical="center" indent="1"/>
      <protection locked="0"/>
    </xf>
    <xf numFmtId="0" fontId="8" fillId="2" borderId="2" xfId="0" applyNumberFormat="1" applyFont="1" applyFill="1" applyBorder="1" applyAlignment="1" applyProtection="1">
      <alignment horizontal="left" vertical="center" indent="1"/>
      <protection locked="0"/>
    </xf>
    <xf numFmtId="0" fontId="8" fillId="2" borderId="7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NumberFormat="1" applyFont="1" applyFill="1" applyBorder="1" applyAlignment="1" applyProtection="1">
      <alignment horizontal="left" vertical="center" indent="1"/>
      <protection locked="0"/>
    </xf>
    <xf numFmtId="0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NumberFormat="1" applyFont="1" applyFill="1" applyBorder="1" applyAlignment="1" applyProtection="1">
      <alignment vertical="center" wrapText="1"/>
      <protection locked="0"/>
    </xf>
    <xf numFmtId="0" fontId="7" fillId="0" borderId="57" xfId="0" applyNumberFormat="1" applyFont="1" applyFill="1" applyBorder="1" applyAlignment="1" applyProtection="1">
      <alignment vertical="center" wrapText="1"/>
      <protection locked="0"/>
    </xf>
    <xf numFmtId="0" fontId="104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>
      <alignment horizontal="left" vertical="center" wrapText="1" indent="1"/>
    </xf>
    <xf numFmtId="0" fontId="115" fillId="0" borderId="0" xfId="0" applyNumberFormat="1" applyFont="1" applyFill="1" applyBorder="1" applyProtection="1">
      <protection locked="0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/>
    <xf numFmtId="0" fontId="10" fillId="3" borderId="5" xfId="0" applyNumberFormat="1" applyFont="1" applyFill="1" applyBorder="1" applyAlignment="1">
      <alignment horizontal="center" vertical="center" wrapText="1"/>
    </xf>
    <xf numFmtId="0" fontId="10" fillId="4" borderId="50" xfId="0" applyNumberFormat="1" applyFont="1" applyFill="1" applyBorder="1" applyAlignment="1">
      <alignment horizontal="center" vertical="center" wrapText="1"/>
    </xf>
    <xf numFmtId="0" fontId="10" fillId="4" borderId="51" xfId="0" applyNumberFormat="1" applyFont="1" applyFill="1" applyBorder="1" applyAlignment="1">
      <alignment horizontal="center" vertical="center" wrapText="1"/>
    </xf>
    <xf numFmtId="0" fontId="10" fillId="4" borderId="52" xfId="0" applyNumberFormat="1" applyFont="1" applyFill="1" applyBorder="1" applyAlignment="1">
      <alignment horizontal="center" vertical="center" wrapText="1"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/>
    <xf numFmtId="0" fontId="5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vertical="center"/>
    </xf>
    <xf numFmtId="0" fontId="108" fillId="67" borderId="54" xfId="979" applyNumberFormat="1" applyFont="1" applyFill="1" applyBorder="1" applyAlignment="1">
      <alignment horizontal="left" vertical="top" wrapText="1"/>
    </xf>
    <xf numFmtId="0" fontId="108" fillId="67" borderId="55" xfId="979" applyNumberFormat="1" applyFont="1" applyFill="1" applyBorder="1" applyAlignment="1">
      <alignment horizontal="left" vertical="top" wrapText="1"/>
    </xf>
    <xf numFmtId="0" fontId="108" fillId="67" borderId="56" xfId="979" applyNumberFormat="1" applyFont="1" applyFill="1" applyBorder="1" applyAlignment="1">
      <alignment horizontal="left" vertical="top" wrapText="1"/>
    </xf>
    <xf numFmtId="0" fontId="108" fillId="67" borderId="0" xfId="979" applyNumberFormat="1" applyFont="1" applyFill="1" applyBorder="1" applyAlignment="1">
      <alignment horizontal="left" vertical="top" wrapText="1"/>
    </xf>
    <xf numFmtId="49" fontId="12" fillId="0" borderId="53" xfId="959" applyNumberFormat="1" applyFont="1" applyFill="1" applyBorder="1" applyAlignment="1">
      <alignment horizontal="center" vertical="center" wrapText="1"/>
    </xf>
    <xf numFmtId="49" fontId="12" fillId="0" borderId="49" xfId="959" applyNumberFormat="1" applyFont="1" applyFill="1" applyBorder="1" applyAlignment="1">
      <alignment horizontal="center" vertical="center" wrapText="1"/>
    </xf>
    <xf numFmtId="0" fontId="3" fillId="0" borderId="53" xfId="959" applyNumberFormat="1" applyFont="1" applyFill="1" applyBorder="1" applyAlignment="1">
      <alignment horizontal="center" vertical="center" wrapText="1"/>
    </xf>
    <xf numFmtId="0" fontId="3" fillId="0" borderId="49" xfId="959" applyNumberFormat="1" applyFont="1" applyFill="1" applyBorder="1" applyAlignment="1">
      <alignment horizontal="center" vertical="center" wrapText="1"/>
    </xf>
    <xf numFmtId="49" fontId="107" fillId="0" borderId="53" xfId="979" applyNumberFormat="1" applyFont="1" applyFill="1" applyBorder="1" applyAlignment="1">
      <alignment horizontal="center" vertical="center"/>
    </xf>
    <xf numFmtId="49" fontId="107" fillId="0" borderId="39" xfId="979" applyNumberFormat="1" applyFont="1" applyFill="1" applyBorder="1" applyAlignment="1">
      <alignment horizontal="center" vertical="center"/>
    </xf>
    <xf numFmtId="49" fontId="107" fillId="0" borderId="49" xfId="979" applyNumberFormat="1" applyFont="1" applyFill="1" applyBorder="1" applyAlignment="1">
      <alignment horizontal="center" vertical="center"/>
    </xf>
    <xf numFmtId="0" fontId="3" fillId="0" borderId="39" xfId="959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14" fillId="3" borderId="9" xfId="0" applyNumberFormat="1" applyFont="1" applyFill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horizontal="center" vertical="center" wrapText="1"/>
    </xf>
    <xf numFmtId="0" fontId="9" fillId="5" borderId="28" xfId="0" applyNumberFormat="1" applyFont="1" applyFill="1" applyBorder="1" applyAlignment="1">
      <alignment horizontal="right" vertical="center"/>
    </xf>
    <xf numFmtId="0" fontId="9" fillId="5" borderId="10" xfId="0" applyNumberFormat="1" applyFont="1" applyFill="1" applyBorder="1" applyAlignment="1">
      <alignment horizontal="right" vertical="center"/>
    </xf>
  </cellXfs>
  <cellStyles count="1091">
    <cellStyle name="_ КрНГ-Ремонт по НГДП 2009 с фактом 7 мес " xfId="1"/>
    <cellStyle name="_041 капвложения РМ февраль 2003" xfId="2"/>
    <cellStyle name="_041 капвложения РМ февраль 2003 2" xfId="3"/>
    <cellStyle name="_041022 Шаблон по плану 2005 года" xfId="4"/>
    <cellStyle name="_041022 Шаблон по плану 2005 года 2" xfId="5"/>
    <cellStyle name="_170 млн." xfId="6"/>
    <cellStyle name="_2004-2010 Ноглинск.ф-л правка п.4.2" xfId="7"/>
    <cellStyle name="_2004-2010 Ноглинск.ф-л правка п.4.2 2" xfId="8"/>
    <cellStyle name="_3. Сев нефть НВСС по новой форме" xfId="9"/>
    <cellStyle name="_7 1 _2008_вн гр  (2)" xfId="10"/>
    <cellStyle name="_Cправка по отработанным маш-час и выполненным объемам (РН-КНГ-КНГ-СТС)за май" xfId="11"/>
    <cellStyle name="_sbros2" xfId="12"/>
    <cellStyle name="_sbros2 2" xfId="13"/>
    <cellStyle name="_Анализ НВСС 2005-2007_коррект" xfId="14"/>
    <cellStyle name="_БИЗНЕС ПЛАН ТО 2006" xfId="15"/>
    <cellStyle name="_БИЗНЕС ПЛАН ТО 2006 2" xfId="16"/>
    <cellStyle name="_Бизнес-план 2007 КНГ СТС  на 20.09.06г)внутригрупп" xfId="17"/>
    <cellStyle name="_Бизнес-план 2007 КНГ СТС  на 20.09.06г)внутригрупп 2" xfId="18"/>
    <cellStyle name="_Бизнес-план 2007 КНГ СТС  на 20.09.06г)внутригрупп_Калькуляция расценки за 1 час работы  СИН 31 35 утвержден" xfId="19"/>
    <cellStyle name="_Бизнес-план 2007 КНГ СТС  на 20.09.06г)внутригрупп_Калькуляция расценки за 1 час работы  СИН 31 35 утвержден 2" xfId="20"/>
    <cellStyle name="_Бизнес-план 2007 КНГ СТС  на 20.09.06г)внутригрупп_Калькуляция СИН 3135и приложения (КНГ-СТС)уточнение попдписанны идопсоглаш" xfId="21"/>
    <cellStyle name="_Бизнес-план 2007 КНГ СТС  на 20.09.06г)внутригрупп_Калькуляция СИН 3135и приложения (КНГ-СТС)уточнение попдписанны идопсоглаш 2" xfId="22"/>
    <cellStyle name="_Бизнес-план 2007 КНГ СТС  на 20.09.06г)внутригрупп_Ожидаемые прочие ремонты 2011 год" xfId="23"/>
    <cellStyle name="_Бизнес-план 2007 КНГ СТС  на 20.09.06г)внутригрупп_Ожидаемые прочие ремонты 2011 год 2" xfId="24"/>
    <cellStyle name="_Бизнес-план 2007 КНГ СТС  на 20.09.06г)внутригрупп_Приложения к допсоглашению  по СИН 3135 1" xfId="25"/>
    <cellStyle name="_Бизнес-план 2007 КНГ СТС  на 20.09.06г)внутригрупп_Приложения к допсоглашению  по СИН 3135 1 2" xfId="26"/>
    <cellStyle name="_Бизнес-план 2007 КНГ СТС  на 20.09.06г)внутригрупп_Приложения к допсоглашению  по СИН 3135 1_Ожидаемые прочие ремонты 2011 год" xfId="27"/>
    <cellStyle name="_Бизнес-план 2007 КНГ СТС  на 20.09.06г)внутригрупп_Приложения к допсоглашению  по СИН 3135 1_Ожидаемые прочие ремонты 2011 год 2" xfId="28"/>
    <cellStyle name="_Бизнес-план 2007 КНГ СТС  на 20.09.06г)внутригрупп_Расчет расценки СИН свод1 кнг-стс" xfId="29"/>
    <cellStyle name="_Бизнес-план 2007 КНГ СТС  на 20.09.06г)внутригрупп_Расчет расценки СИН свод1 кнг-стс 2" xfId="30"/>
    <cellStyle name="_Бизнес-план 2007 КНГ СТС  на 20.09.06г)внутригрупп_Расчет расценки СИН свод1 кнг-стс_Ожидаемые прочие ремонты 2011 год" xfId="31"/>
    <cellStyle name="_Бизнес-план 2007 КНГ СТС  на 20.09.06г)внутригрупп_Расчет расценки СИН свод1 кнг-стс_Ожидаемые прочие ремонты 2011 год 2" xfId="32"/>
    <cellStyle name="_Бизнес-план 2007 КНГ СТС  на 20.09.06г)внутригрупп_Расчет расценки СИН свод2" xfId="33"/>
    <cellStyle name="_Бизнес-план 2007 КНГ СТС  на 20.09.06г)внутригрупп_Расчет расценки СИН свод2 2" xfId="34"/>
    <cellStyle name="_Бизнес-план 2007 КНГ СТС  на 20.09.06г)внутригрупп_Расчет расценки СИН свод2_Ожидаемые прочие ремонты 2011 год" xfId="35"/>
    <cellStyle name="_Бизнес-план 2007 КНГ СТС  на 20.09.06г)внутригрупп_Расчет расценки СИН свод2_Ожидаемые прочие ремонты 2011 год 2" xfId="36"/>
    <cellStyle name="_бурение на 337 скв. 21.04.04 (к защите 23.04.04)" xfId="37"/>
    <cellStyle name="_Бюджет 03" xfId="38"/>
    <cellStyle name="_Бюджет 03 2" xfId="39"/>
    <cellStyle name="_Бюджет 04" xfId="40"/>
    <cellStyle name="_Бюджет 04 2" xfId="41"/>
    <cellStyle name="_График ввода 2007 (26.07.07.) " xfId="42"/>
    <cellStyle name="_График ввода 2007 (26.07.07.)  2" xfId="43"/>
    <cellStyle name="_График ремонтов" xfId="44"/>
    <cellStyle name="_График ремонтов 2" xfId="45"/>
    <cellStyle name="_График ремонтов_Ожидаемые прочие ремонты 2011 год" xfId="46"/>
    <cellStyle name="_График ремонтов_Ожидаемые прочие ремонты 2011 год 2" xfId="47"/>
    <cellStyle name="_ГРП" xfId="48"/>
    <cellStyle name="_ГРП 2" xfId="49"/>
    <cellStyle name="_ГРП_Ожидаемые прочие ремонты 2011 год" xfId="50"/>
    <cellStyle name="_ГРП_Ожидаемые прочие ремонты 2011 год 2" xfId="51"/>
    <cellStyle name="_Динамика расчета коэффициентов по РН-КНГ" xfId="52"/>
    <cellStyle name="_Динамика расчета коэффициентов по РН-КНГ 2" xfId="53"/>
    <cellStyle name="_Динамика расчета коэффициентов по РН-КНГ_Ожидаемые прочие ремонты 2011 год" xfId="54"/>
    <cellStyle name="_Динамика расчета коэффициентов по РН-КНГ_Ожидаемые прочие ремонты 2011 год 2" xfId="55"/>
    <cellStyle name="_доп.затраты на мобилизацию бурения" xfId="56"/>
    <cellStyle name="_Изменение макета БП_050706" xfId="57"/>
    <cellStyle name="_Изменение макета БП_050706 2" xfId="58"/>
    <cellStyle name="_Изменение по строкам б плана (27.12.07)" xfId="59"/>
    <cellStyle name="_Изменение по строкам б плана (27.12.07) 2" xfId="60"/>
    <cellStyle name="_Изменение по строкам б плана (27.12.07)_Ожидаемые прочие ремонты 2011 год" xfId="61"/>
    <cellStyle name="_Изменение по строкам б плана (27.12.07)_Ожидаемые прочие ремонты 2011 год 2" xfId="62"/>
    <cellStyle name="_измененные объемы по ООО РН-Краснодарнефтегаз на 2008 год" xfId="63"/>
    <cellStyle name="_измененные объемы по ООО РН-Краснодарнефтегаз на 2008 год 2" xfId="64"/>
    <cellStyle name="_Информация поНГФ (Павлова-Федоров)от КНГ-СТСдля презентации" xfId="65"/>
    <cellStyle name="_К корректировке бизнес-плана 2007 по ООО РН-КНГ" xfId="66"/>
    <cellStyle name="_К корректировке бизнес-плана 2007 по ООО РН-КНГ 2" xfId="67"/>
    <cellStyle name="_К корректировке бизнес-плана 2007 по ООО РН-КНГ_Ожидаемые прочие ремонты 2011 год" xfId="68"/>
    <cellStyle name="_К корректировке бизнес-плана 2007 по ООО РН-КНГ_Ожидаемые прочие ремонты 2011 год 2" xfId="69"/>
    <cellStyle name="_Калькуляция расценки за 1 час работы  СИН 31 35 " xfId="70"/>
    <cellStyle name="_Калькуляция расценки за 1 час работы  СИН 31 35  2" xfId="71"/>
    <cellStyle name="_Калькуляция расценки за 1 час работы  СИН 31 35 _Калькуляция СИН 3135и приложения (КНГ-СТС)уточнение попдписанны идопсоглаш" xfId="72"/>
    <cellStyle name="_Калькуляция расценки за 1 час работы  СИН 31 35 _Калькуляция СИН 3135и приложения (КНГ-СТС)уточнение попдписанны идопсоглаш 2" xfId="73"/>
    <cellStyle name="_Калькуляция расценки за 1 час работы  СИН 31 35 _Ожидаемые прочие ремонты 2011 год" xfId="74"/>
    <cellStyle name="_Калькуляция расценки за 1 час работы  СИН 31 35 _Ожидаемые прочие ремонты 2011 год 2" xfId="75"/>
    <cellStyle name="_Калькуляция расценки за 1 час работы  СИН 31 35 _Приложения к допсоглашению  по СИН 3135 1" xfId="76"/>
    <cellStyle name="_Калькуляция расценки за 1 час работы  СИН 31 35 _Приложения к допсоглашению  по СИН 3135 1 2" xfId="77"/>
    <cellStyle name="_Калькуляция расценки за 1 час работы  СИН 31 35 _Приложения к допсоглашению  по СИН 3135 1_Ожидаемые прочие ремонты 2011 год" xfId="78"/>
    <cellStyle name="_Калькуляция расценки за 1 час работы  СИН 31 35 _Приложения к допсоглашению  по СИН 3135 1_Ожидаемые прочие ремонты 2011 год 2" xfId="79"/>
    <cellStyle name="_Калькуляция СИН 3135и приложения (КНГ-СТС)уточнение попдписанны идопсоглаш" xfId="80"/>
    <cellStyle name="_Калькуляция СИН 3135и приложения (КНГ-СТС)уточнение попдписанны идопсоглаш 2" xfId="81"/>
    <cellStyle name="_Калькуляция СИН 3135и приложения (КНГ-СТС)уточнение попдписанны идопсоглаш_Ожидаемые прочие ремонты 2011 год" xfId="82"/>
    <cellStyle name="_Калькуляция СИН 3135и приложения (КНГ-СТС)уточнение попдписанны идопсоглаш_Ожидаемые прочие ремонты 2011 год 2" xfId="83"/>
    <cellStyle name="_Кап.влож. на допдобычу 2500 от 9.03.04." xfId="84"/>
    <cellStyle name="_Капитальные вложения  по ООО КНГ-Кубанскому УТТ НА 2007 ГОД 2" xfId="85"/>
    <cellStyle name="_Капитальные вложения  по ООО КНГ-Кубанскому УТТ НА 2007 ГОД 2 2" xfId="86"/>
    <cellStyle name="_капремонт прочих ОФ на 2007 г  для лимитов" xfId="87"/>
    <cellStyle name="_КВ сервисных предприятий ООО КНГ-СТС" xfId="88"/>
    <cellStyle name="_КВ сервисных предприятий ООО КНГ-СТС 2" xfId="89"/>
    <cellStyle name="_Книга1" xfId="90"/>
    <cellStyle name="_Книга1 (2)" xfId="91"/>
    <cellStyle name="_Книга1 (2) 2" xfId="92"/>
    <cellStyle name="_Книга1 2" xfId="93"/>
    <cellStyle name="_Книга1 3" xfId="94"/>
    <cellStyle name="_Книга1 4" xfId="95"/>
    <cellStyle name="_Книга1 5" xfId="96"/>
    <cellStyle name="_Книга1 6" xfId="97"/>
    <cellStyle name="_Книга1_Ожидаемые прочие ремонты 2011 год" xfId="98"/>
    <cellStyle name="_Книга1_Ожидаемые прочие ремонты 2011 год 2" xfId="99"/>
    <cellStyle name="_Книга31" xfId="100"/>
    <cellStyle name="_Книга4" xfId="101"/>
    <cellStyle name="_Книга45" xfId="102"/>
    <cellStyle name="_кол-во рем 2006" xfId="103"/>
    <cellStyle name="_кол-во рем 2006 2" xfId="104"/>
    <cellStyle name="_кол-во рем 2006_Калькуляция расценки за 1 час работы  СИН 31 35 утвержден" xfId="105"/>
    <cellStyle name="_кол-во рем 2006_Калькуляция расценки за 1 час работы  СИН 31 35 утвержден 2" xfId="106"/>
    <cellStyle name="_кол-во рем 2006_Калькуляция СИН 3135и приложения (КНГ-СТС)уточнение попдписанны идопсоглаш" xfId="107"/>
    <cellStyle name="_кол-во рем 2006_Калькуляция СИН 3135и приложения (КНГ-СТС)уточнение попдписанны идопсоглаш 2" xfId="108"/>
    <cellStyle name="_кол-во рем 2006_Ожидаемые прочие ремонты 2011 год" xfId="109"/>
    <cellStyle name="_кол-во рем 2006_Ожидаемые прочие ремонты 2011 год 2" xfId="110"/>
    <cellStyle name="_кол-во рем 2006_Приложения к допсоглашению  по СИН 3135 1" xfId="111"/>
    <cellStyle name="_кол-во рем 2006_Приложения к допсоглашению  по СИН 3135 1 2" xfId="112"/>
    <cellStyle name="_кол-во рем 2006_Приложения к допсоглашению  по СИН 3135 1_Ожидаемые прочие ремонты 2011 год" xfId="113"/>
    <cellStyle name="_кол-во рем 2006_Приложения к допсоглашению  по СИН 3135 1_Ожидаемые прочие ремонты 2011 год 2" xfId="114"/>
    <cellStyle name="_кол-во рем 2006_Расчет расценки СИН свод1 кнг-стс" xfId="115"/>
    <cellStyle name="_кол-во рем 2006_Расчет расценки СИН свод1 кнг-стс 2" xfId="116"/>
    <cellStyle name="_кол-во рем 2006_Расчет расценки СИН свод1 кнг-стс_Ожидаемые прочие ремонты 2011 год" xfId="117"/>
    <cellStyle name="_кол-во рем 2006_Расчет расценки СИН свод1 кнг-стс_Ожидаемые прочие ремонты 2011 год 2" xfId="118"/>
    <cellStyle name="_кол-во рем 2006_Расчет расценки СИН свод2" xfId="119"/>
    <cellStyle name="_кол-во рем 2006_Расчет расценки СИН свод2 2" xfId="120"/>
    <cellStyle name="_кол-во рем 2006_Расчет расценки СИН свод2_Ожидаемые прочие ремонты 2011 год" xfId="121"/>
    <cellStyle name="_кол-во рем 2006_Расчет расценки СИН свод2_Ожидаемые прочие ремонты 2011 год 2" xfId="122"/>
    <cellStyle name="_кол-во ремонтов и бригад по подрядчикам 20 06 08" xfId="123"/>
    <cellStyle name="_Комплектация импорта 2006" xfId="124"/>
    <cellStyle name="_Копия РАСШИФРОВКИ  прочих к  шаблону 2006-2011гг" xfId="125"/>
    <cellStyle name="_Корректир. затрат по ТЭР  (25.05.07г)" xfId="126"/>
    <cellStyle name="_Корректир. затрат по ТЭР  (25.05.07г) 2" xfId="127"/>
    <cellStyle name="_Корректировка бр-часа на июнь2008" xfId="128"/>
    <cellStyle name="_Корректировка бр-часа на июнь2008 2" xfId="129"/>
    <cellStyle name="_Корректировка бр-часа на июнь2008_Ожидаемые прочие ремонты 2011 год" xfId="130"/>
    <cellStyle name="_Корректировка бр-часа на июнь2008_Ожидаемые прочие ремонты 2011 год 2" xfId="131"/>
    <cellStyle name="_Корректировка затрат по МЗС" xfId="132"/>
    <cellStyle name="_Корректировка затрат по МЗС 2" xfId="133"/>
    <cellStyle name="_Корректировка затрат по МЗС_Ожидаемые прочие ремонты 2011 год" xfId="134"/>
    <cellStyle name="_Корректировка затрат по МЗС_Ожидаемые прочие ремонты 2011 год 2" xfId="135"/>
    <cellStyle name="_Корректировка к БП 2008_Свод КФ Сервис(19.05.08)" xfId="136"/>
    <cellStyle name="_Корректировка к БП 2008_Свод КФ Сервис(19.05.08) 2" xfId="137"/>
    <cellStyle name="_Корректировка к БП 2008_Свод КФ Сервис(19.05.08) с ремонтом" xfId="138"/>
    <cellStyle name="_Корректировка к БП 2008_Свод КФ Сервис(19.05.08) с ремонтом 2" xfId="139"/>
    <cellStyle name="_Корректировка к БП 2008_Свод КФ Сервис(19.05.08) с ремонтом_Ожидаемые прочие ремонты 2011 год" xfId="140"/>
    <cellStyle name="_Корректировка к БП 2008_Свод КФ Сервис(19.05.08) с ремонтом_Ожидаемые прочие ремонты 2011 год 2" xfId="141"/>
    <cellStyle name="_Корректировка к БП 2008_Свод КФ Сервис(19.05.08) с ремонтом2" xfId="142"/>
    <cellStyle name="_Корректировка к БП 2008_Свод КФ Сервис(19.05.08) с ремонтом2 2" xfId="143"/>
    <cellStyle name="_Корректировка к БП 2008_Свод КФ Сервис(19.05.08) с ремонтом2_Ожидаемые прочие ремонты 2011 год" xfId="144"/>
    <cellStyle name="_Корректировка к БП 2008_Свод КФ Сервис(19.05.08) с ремонтом2_Ожидаемые прочие ремонты 2011 год 2" xfId="145"/>
    <cellStyle name="_Корректировка к БП 2008_Свод КФ Сервис(19.05.08)_Ожидаемые прочие ремонты 2011 год" xfId="146"/>
    <cellStyle name="_Корректировка к БП 2008_Свод КФ Сервис(19.05.08)_Ожидаемые прочие ремонты 2011 год 2" xfId="147"/>
    <cellStyle name="_Корректировка КНГ-Питание" xfId="148"/>
    <cellStyle name="_Корректировка по НГТ-Энергия" xfId="149"/>
    <cellStyle name="_Корректировка по НГТ-Энергия 2" xfId="150"/>
    <cellStyle name="_КрНГ_PL_2007-2011 _ВНР" xfId="151"/>
    <cellStyle name="_КрНГ_PL_2007-2011 _ВНР 2" xfId="152"/>
    <cellStyle name="_КрНГ_PL_2007-2011 _ВНР_Ожидаемые прочие ремонты 2011 год" xfId="153"/>
    <cellStyle name="_КрНГ_PL_2007-2011 _ВНР_Ожидаемые прочие ремонты 2011 год 2" xfId="154"/>
    <cellStyle name="_КрНГ-Ремонт " xfId="155"/>
    <cellStyle name="_ЛеснаяПоляна" xfId="156"/>
    <cellStyle name="_ЛеснаяПоляна 2" xfId="157"/>
    <cellStyle name="_Лимиты на ОНСС 2004" xfId="158"/>
    <cellStyle name="_Лимиты на ОНСС 20041" xfId="159"/>
    <cellStyle name="_Лимиты НПО апр. 02 (ПБУ)" xfId="160"/>
    <cellStyle name="_Лимиты НПО апр. 02 (ПБУ) 2" xfId="161"/>
    <cellStyle name="_Лист в C: DOCUME~1 YUNNIS~1 LOCALS~1 Temp Rar$DI00.453 Стандарт_П2-01С007 (испр)_с прин_испр" xfId="162"/>
    <cellStyle name="_МАКЕТ БП (прочие)2008-2012г" xfId="163"/>
    <cellStyle name="_МАКЕТ книги б п (прочие)" xfId="164"/>
    <cellStyle name="_МАКЕТ книги б п (прочие) 2" xfId="165"/>
    <cellStyle name="_МАКЕТ книги б п для переработки на 2008-2012г" xfId="166"/>
    <cellStyle name="_МАКЕТ книги б п для переработки на 2008-2012г 2" xfId="167"/>
    <cellStyle name="_Н.вариант" xfId="168"/>
    <cellStyle name="_Насосы, НКТ, ФА" xfId="169"/>
    <cellStyle name="_НВСС2006-2007гг_цены ОМТО" xfId="170"/>
    <cellStyle name="_Нефть" xfId="171"/>
    <cellStyle name="_Нефть 2" xfId="172"/>
    <cellStyle name="_Нефть_Ожидаемые прочие ремонты 2011 год" xfId="173"/>
    <cellStyle name="_Нефть_Ожидаемые прочие ремонты 2011 год 2" xfId="174"/>
    <cellStyle name="_новое оборудование2005" xfId="175"/>
    <cellStyle name="_Новые формы_месяц_версия 6" xfId="176"/>
    <cellStyle name="_Новые формы_месяц_версия 6 2" xfId="177"/>
    <cellStyle name="_НПП КрНГ" xfId="178"/>
    <cellStyle name="_Обоснование по статьям энергетиков" xfId="179"/>
    <cellStyle name="_Обоснование по статьям энергетиков 2" xfId="180"/>
    <cellStyle name="_Обоснование по статьям энергетиков_Ожидаемые прочие ремонты 2011 год" xfId="181"/>
    <cellStyle name="_Обоснование по статьям энергетиков_Ожидаемые прочие ремонты 2011 год 2" xfId="182"/>
    <cellStyle name="_объемы  бурения 2004г " xfId="183"/>
    <cellStyle name="_объемы  бурения 2004г  2" xfId="184"/>
    <cellStyle name="_объемы  бурения 2004г _Калькуляция расценки за 1 час работы  СИН 31 35 утвержден" xfId="185"/>
    <cellStyle name="_объемы  бурения 2004г _Калькуляция расценки за 1 час работы  СИН 31 35 утвержден 2" xfId="186"/>
    <cellStyle name="_объемы  бурения 2004г _Калькуляция СИН 3135и приложения (КНГ-СТС)уточнение попдписанны идопсоглаш" xfId="187"/>
    <cellStyle name="_объемы  бурения 2004г _Калькуляция СИН 3135и приложения (КНГ-СТС)уточнение попдписанны идопсоглаш 2" xfId="188"/>
    <cellStyle name="_объемы  бурения 2004г _Ожидаемые прочие ремонты 2011 год" xfId="189"/>
    <cellStyle name="_объемы  бурения 2004г _Ожидаемые прочие ремонты 2011 год 2" xfId="190"/>
    <cellStyle name="_объемы  бурения 2004г _Приложения к допсоглашению  по СИН 3135 1" xfId="191"/>
    <cellStyle name="_объемы  бурения 2004г _Приложения к допсоглашению  по СИН 3135 1 2" xfId="192"/>
    <cellStyle name="_объемы  бурения 2004г _Приложения к допсоглашению  по СИН 3135 1_Ожидаемые прочие ремонты 2011 год" xfId="193"/>
    <cellStyle name="_объемы  бурения 2004г _Приложения к допсоглашению  по СИН 3135 1_Ожидаемые прочие ремонты 2011 год 2" xfId="194"/>
    <cellStyle name="_объемы  бурения 2004г _Расчет расценки СИН свод1 кнг-стс" xfId="195"/>
    <cellStyle name="_объемы  бурения 2004г _Расчет расценки СИН свод1 кнг-стс 2" xfId="196"/>
    <cellStyle name="_объемы  бурения 2004г _Расчет расценки СИН свод1 кнг-стс_Ожидаемые прочие ремонты 2011 год" xfId="197"/>
    <cellStyle name="_объемы  бурения 2004г _Расчет расценки СИН свод1 кнг-стс_Ожидаемые прочие ремонты 2011 год 2" xfId="198"/>
    <cellStyle name="_объемы  бурения 2004г _Расчет расценки СИН свод2" xfId="199"/>
    <cellStyle name="_объемы  бурения 2004г _Расчет расценки СИН свод2 2" xfId="200"/>
    <cellStyle name="_объемы  бурения 2004г _Расчет расценки СИН свод2_Ожидаемые прочие ремонты 2011 год" xfId="201"/>
    <cellStyle name="_объемы  бурения 2004г _Расчет расценки СИН свод2_Ожидаемые прочие ремонты 2011 год 2" xfId="202"/>
    <cellStyle name="_Объемы работ для ООО РН-КНГ 2008-2012" xfId="203"/>
    <cellStyle name="_Объемы работ для ООО РН-КНГ 2008-2012 уточн 13.12.07" xfId="204"/>
    <cellStyle name="_ОНСС 2005г Окончательный вар ГРП  5 01 05г" xfId="205"/>
    <cellStyle name="_ОНСС ОАО СН 2004-2006 для отправки в РН" xfId="206"/>
    <cellStyle name="_ОНСС от 02.02.2004 по AFE" xfId="207"/>
    <cellStyle name="_план 2007 (2)" xfId="208"/>
    <cellStyle name="_план 2007 (2) 2" xfId="209"/>
    <cellStyle name="_план 2007 (2)_Калькуляция расценки за 1 час работы  СИН 31 35 утвержден" xfId="210"/>
    <cellStyle name="_план 2007 (2)_Калькуляция расценки за 1 час работы  СИН 31 35 утвержден 2" xfId="211"/>
    <cellStyle name="_план 2007 (2)_Калькуляция СИН 3135и приложения (КНГ-СТС)уточнение попдписанны идопсоглаш" xfId="212"/>
    <cellStyle name="_план 2007 (2)_Калькуляция СИН 3135и приложения (КНГ-СТС)уточнение попдписанны идопсоглаш 2" xfId="213"/>
    <cellStyle name="_план 2007 (2)_Ожидаемые прочие ремонты 2011 год" xfId="214"/>
    <cellStyle name="_план 2007 (2)_Ожидаемые прочие ремонты 2011 год 2" xfId="215"/>
    <cellStyle name="_план 2007 (2)_Приложения к допсоглашению  по СИН 3135 1" xfId="216"/>
    <cellStyle name="_план 2007 (2)_Приложения к допсоглашению  по СИН 3135 1 2" xfId="217"/>
    <cellStyle name="_план 2007 (2)_Приложения к допсоглашению  по СИН 3135 1_Ожидаемые прочие ремонты 2011 год" xfId="218"/>
    <cellStyle name="_план 2007 (2)_Приложения к допсоглашению  по СИН 3135 1_Ожидаемые прочие ремонты 2011 год 2" xfId="219"/>
    <cellStyle name="_план 2007 (2)_Расчет расценки СИН свод1 кнг-стс" xfId="220"/>
    <cellStyle name="_план 2007 (2)_Расчет расценки СИН свод1 кнг-стс 2" xfId="221"/>
    <cellStyle name="_план 2007 (2)_Расчет расценки СИН свод1 кнг-стс_Ожидаемые прочие ремонты 2011 год" xfId="222"/>
    <cellStyle name="_план 2007 (2)_Расчет расценки СИН свод1 кнг-стс_Ожидаемые прочие ремонты 2011 год 2" xfId="223"/>
    <cellStyle name="_план 2007 (2)_Расчет расценки СИН свод2" xfId="224"/>
    <cellStyle name="_план 2007 (2)_Расчет расценки СИН свод2 2" xfId="225"/>
    <cellStyle name="_план 2007 (2)_Расчет расценки СИН свод2_Ожидаемые прочие ремонты 2011 год" xfId="226"/>
    <cellStyle name="_план 2007 (2)_Расчет расценки СИН свод2_Ожидаемые прочие ремонты 2011 год 2" xfId="227"/>
    <cellStyle name="_План по ШБ в разрезе цехов на 1кв." xfId="228"/>
    <cellStyle name="_План по ШБ в разрезе цехов на 1кв. 2" xfId="229"/>
    <cellStyle name="_Приложение  1 (обеспечен  января) от 24 01" xfId="230"/>
    <cellStyle name="_Приложение  1 (обеспечен  января) от 24 01 2" xfId="231"/>
    <cellStyle name="_Приложение  1 (обеспечен  января) от 24 01_Калькуляция расценки за 1 час работы  СИН 31 35 утвержден" xfId="232"/>
    <cellStyle name="_Приложение  1 (обеспечен  января) от 24 01_Калькуляция расценки за 1 час работы  СИН 31 35 утвержден 2" xfId="233"/>
    <cellStyle name="_Приложение  1 (обеспечен  января) от 24 01_Калькуляция СИН 3135и приложения (КНГ-СТС)уточнение попдписанны идопсоглаш" xfId="234"/>
    <cellStyle name="_Приложение  1 (обеспечен  января) от 24 01_Калькуляция СИН 3135и приложения (КНГ-СТС)уточнение попдписанны идопсоглаш 2" xfId="235"/>
    <cellStyle name="_Приложение  1 (обеспечен  января) от 24 01_Ожидаемые прочие ремонты 2011 год" xfId="236"/>
    <cellStyle name="_Приложение  1 (обеспечен  января) от 24 01_Ожидаемые прочие ремонты 2011 год 2" xfId="237"/>
    <cellStyle name="_Приложение  1 (обеспечен  января) от 24 01_Приложения к допсоглашению  по СИН 3135 1" xfId="238"/>
    <cellStyle name="_Приложение  1 (обеспечен  января) от 24 01_Приложения к допсоглашению  по СИН 3135 1 2" xfId="239"/>
    <cellStyle name="_Приложение  1 (обеспечен  января) от 24 01_Приложения к допсоглашению  по СИН 3135 1_Ожидаемые прочие ремонты 2011 год" xfId="240"/>
    <cellStyle name="_Приложение  1 (обеспечен  января) от 24 01_Приложения к допсоглашению  по СИН 3135 1_Ожидаемые прочие ремонты 2011 год 2" xfId="241"/>
    <cellStyle name="_Приложение  1 (обеспечен  января) от 24 01_Расчет расценки СИН свод1 кнг-стс" xfId="242"/>
    <cellStyle name="_Приложение  1 (обеспечен  января) от 24 01_Расчет расценки СИН свод1 кнг-стс 2" xfId="243"/>
    <cellStyle name="_Приложение  1 (обеспечен  января) от 24 01_Расчет расценки СИН свод1 кнг-стс_Ожидаемые прочие ремонты 2011 год" xfId="244"/>
    <cellStyle name="_Приложение  1 (обеспечен  января) от 24 01_Расчет расценки СИН свод1 кнг-стс_Ожидаемые прочие ремонты 2011 год 2" xfId="245"/>
    <cellStyle name="_Приложение  1 (обеспечен  января) от 24 01_Расчет расценки СИН свод2" xfId="246"/>
    <cellStyle name="_Приложение  1 (обеспечен  января) от 24 01_Расчет расценки СИН свод2 2" xfId="247"/>
    <cellStyle name="_Приложение  1 (обеспечен  января) от 24 01_Расчет расценки СИН свод2_Ожидаемые прочие ремонты 2011 год" xfId="248"/>
    <cellStyle name="_Приложение  1 (обеспечен  января) от 24 01_Расчет расценки СИН свод2_Ожидаемые прочие ремонты 2011 год 2" xfId="249"/>
    <cellStyle name="_Приложение  1 (обеспечен. ноября) от 30.11" xfId="250"/>
    <cellStyle name="_Приложение  1 (обеспечен. ноября) от 30.11 2" xfId="251"/>
    <cellStyle name="_Приложение  1 (обеспечен. ноября) от 30.11_Калькуляция расценки за 1 час работы  СИН 31 35 утвержден" xfId="252"/>
    <cellStyle name="_Приложение  1 (обеспечен. ноября) от 30.11_Калькуляция расценки за 1 час работы  СИН 31 35 утвержден 2" xfId="253"/>
    <cellStyle name="_Приложение  1 (обеспечен. ноября) от 30.11_Калькуляция СИН 3135и приложения (КНГ-СТС)уточнение попдписанны идопсоглаш" xfId="254"/>
    <cellStyle name="_Приложение  1 (обеспечен. ноября) от 30.11_Калькуляция СИН 3135и приложения (КНГ-СТС)уточнение попдписанны идопсоглаш 2" xfId="255"/>
    <cellStyle name="_Приложение  1 (обеспечен. ноября) от 30.11_Ожидаемые прочие ремонты 2011 год" xfId="256"/>
    <cellStyle name="_Приложение  1 (обеспечен. ноября) от 30.11_Ожидаемые прочие ремонты 2011 год 2" xfId="257"/>
    <cellStyle name="_Приложение  1 (обеспечен. ноября) от 30.11_Приложения к допсоглашению  по СИН 3135 1" xfId="258"/>
    <cellStyle name="_Приложение  1 (обеспечен. ноября) от 30.11_Приложения к допсоглашению  по СИН 3135 1 2" xfId="259"/>
    <cellStyle name="_Приложение  1 (обеспечен. ноября) от 30.11_Приложения к допсоглашению  по СИН 3135 1_Ожидаемые прочие ремонты 2011 год" xfId="260"/>
    <cellStyle name="_Приложение  1 (обеспечен. ноября) от 30.11_Приложения к допсоглашению  по СИН 3135 1_Ожидаемые прочие ремонты 2011 год 2" xfId="261"/>
    <cellStyle name="_Приложение  1 (обеспечен. ноября) от 30.11_Расчет расценки СИН свод1 кнг-стс" xfId="262"/>
    <cellStyle name="_Приложение  1 (обеспечен. ноября) от 30.11_Расчет расценки СИН свод1 кнг-стс 2" xfId="263"/>
    <cellStyle name="_Приложение  1 (обеспечен. ноября) от 30.11_Расчет расценки СИН свод1 кнг-стс_Ожидаемые прочие ремонты 2011 год" xfId="264"/>
    <cellStyle name="_Приложение  1 (обеспечен. ноября) от 30.11_Расчет расценки СИН свод1 кнг-стс_Ожидаемые прочие ремонты 2011 год 2" xfId="265"/>
    <cellStyle name="_Приложение  1 (обеспечен. ноября) от 30.11_Расчет расценки СИН свод2" xfId="266"/>
    <cellStyle name="_Приложение  1 (обеспечен. ноября) от 30.11_Расчет расценки СИН свод2 2" xfId="267"/>
    <cellStyle name="_Приложение  1 (обеспечен. ноября) от 30.11_Расчет расценки СИН свод2_Ожидаемые прочие ремонты 2011 год" xfId="268"/>
    <cellStyle name="_Приложение  1 (обеспечен. ноября) от 30.11_Расчет расценки СИН свод2_Ожидаемые прочие ремонты 2011 год 2" xfId="269"/>
    <cellStyle name="_Приложение 2   к Альбому ОС" xfId="270"/>
    <cellStyle name="_Приложение 2   к Альбому ОС с доп по МХ" xfId="271"/>
    <cellStyle name="_Приложение №1 (Расчет ЭПО) (2)" xfId="272"/>
    <cellStyle name="_Приложение №1 (Расчет ЭПО) (2) 2" xfId="273"/>
    <cellStyle name="_Приложение №1 (Расчет ЭПО) (2)_Калькуляция расценки за 1 час работы  СИН 31 35 утвержден" xfId="274"/>
    <cellStyle name="_Приложение №1 (Расчет ЭПО) (2)_Калькуляция расценки за 1 час работы  СИН 31 35 утвержден 2" xfId="275"/>
    <cellStyle name="_Приложение №1 (Расчет ЭПО) (2)_Калькуляция СИН 3135и приложения (КНГ-СТС)уточнение попдписанны идопсоглаш" xfId="276"/>
    <cellStyle name="_Приложение №1 (Расчет ЭПО) (2)_Калькуляция СИН 3135и приложения (КНГ-СТС)уточнение попдписанны идопсоглаш 2" xfId="277"/>
    <cellStyle name="_Приложение №1 (Расчет ЭПО) (2)_Ожидаемые прочие ремонты 2011 год" xfId="278"/>
    <cellStyle name="_Приложение №1 (Расчет ЭПО) (2)_Ожидаемые прочие ремонты 2011 год 2" xfId="279"/>
    <cellStyle name="_Приложение №1 (Расчет ЭПО) (2)_Приложения к допсоглашению  по СИН 3135 1" xfId="280"/>
    <cellStyle name="_Приложение №1 (Расчет ЭПО) (2)_Приложения к допсоглашению  по СИН 3135 1 2" xfId="281"/>
    <cellStyle name="_Приложение №1 (Расчет ЭПО) (2)_Приложения к допсоглашению  по СИН 3135 1_Ожидаемые прочие ремонты 2011 год" xfId="282"/>
    <cellStyle name="_Приложение №1 (Расчет ЭПО) (2)_Приложения к допсоглашению  по СИН 3135 1_Ожидаемые прочие ремонты 2011 год 2" xfId="283"/>
    <cellStyle name="_Приложение №1 (Расчет ЭПО) (2)_Расчет расценки СИН свод1 кнг-стс" xfId="284"/>
    <cellStyle name="_Приложение №1 (Расчет ЭПО) (2)_Расчет расценки СИН свод1 кнг-стс 2" xfId="285"/>
    <cellStyle name="_Приложение №1 (Расчет ЭПО) (2)_Расчет расценки СИН свод1 кнг-стс_Ожидаемые прочие ремонты 2011 год" xfId="286"/>
    <cellStyle name="_Приложение №1 (Расчет ЭПО) (2)_Расчет расценки СИН свод1 кнг-стс_Ожидаемые прочие ремонты 2011 год 2" xfId="287"/>
    <cellStyle name="_Приложение №1 (Расчет ЭПО) (2)_Расчет расценки СИН свод2" xfId="288"/>
    <cellStyle name="_Приложение №1 (Расчет ЭПО) (2)_Расчет расценки СИН свод2 2" xfId="289"/>
    <cellStyle name="_Приложение №1 (Расчет ЭПО) (2)_Расчет расценки СИН свод2_Ожидаемые прочие ремонты 2011 год" xfId="290"/>
    <cellStyle name="_Приложение №1 (Расчет ЭПО) (2)_Расчет расценки СИН свод2_Ожидаемые прочие ремонты 2011 год 2" xfId="291"/>
    <cellStyle name="_Приложение№1_8 1 " xfId="292"/>
    <cellStyle name="_Приложение№1_8 1  2" xfId="293"/>
    <cellStyle name="_Приложения   к  отчету 6 мес 24 07" xfId="294"/>
    <cellStyle name="_Приложения   к  отчету 6 мес 24 07 2" xfId="295"/>
    <cellStyle name="_Приложения к допсоглашению  по СИН 3135 1" xfId="296"/>
    <cellStyle name="_Программа по механикам на 2009г(утв. б.план)" xfId="297"/>
    <cellStyle name="_Программа по механикам на 2009г(утв. б.план) 2" xfId="298"/>
    <cellStyle name="_Программа по механикам на 2009г(утв. б.план)_Книга1" xfId="299"/>
    <cellStyle name="_Программа по механикам на 2009г(утв. б.план)_Книга1 2" xfId="300"/>
    <cellStyle name="_Программа по механикам на 2009г(утв. б.план)_Приложения к договорам НКТ от МЗС" xfId="301"/>
    <cellStyle name="_Программа по механикам на 2009г(утв. б.план)_Приложения к договорам НКТ от МЗС 2" xfId="302"/>
    <cellStyle name="_Произв. Программа НГТ-Энергия на 2008 год в разрезе НГДП" xfId="303"/>
    <cellStyle name="_Произв. Программа НГТ-Энергия на 2008 год в разрезе НГДП 2" xfId="304"/>
    <cellStyle name="_Произв. Программа НГТ-Энергия на 2008 год в разрезе НГДП_Ожидаемые прочие ремонты 2011 год" xfId="305"/>
    <cellStyle name="_Произв. Программа НГТ-Энергия на 2008 год в разрезе НГДП_Ожидаемые прочие ремонты 2011 год 2" xfId="306"/>
    <cellStyle name="_Произв.Программа ОГМ на 2008г" xfId="307"/>
    <cellStyle name="_Произв.Программа ОГМ на 2008г 2" xfId="308"/>
    <cellStyle name="_Произв.Программа ОГМ на 2008г(уточн)" xfId="309"/>
    <cellStyle name="_Произв.Программа ОГМ на 2008г(уточн) 2" xfId="310"/>
    <cellStyle name="_Произв.Программа ОГМ на 2008г(уточн)_Ожидаемые прочие ремонты 2011 год" xfId="311"/>
    <cellStyle name="_Произв.Программа ОГМ на 2008г(уточн)_Ожидаемые прочие ремонты 2011 год 2" xfId="312"/>
    <cellStyle name="_Произв.Программа ОГМ на 2008г_Ожидаемые прочие ремонты 2011 год" xfId="313"/>
    <cellStyle name="_Произв.Программа ОГМ на 2008г_Ожидаемые прочие ремонты 2011 год 2" xfId="314"/>
    <cellStyle name="_Производ программы  ООО КНГ-СТС на 2008 год  к письму от 03 апреля (7)" xfId="315"/>
    <cellStyle name="_Производ программы  ООО КНГ-СТС последний коэффициента(1,035)" xfId="316"/>
    <cellStyle name="_Производств программа по РН-КНГ с уточненн (3)" xfId="317"/>
    <cellStyle name="_Производств программа по РН-КНГ с уточненн (3) 2" xfId="318"/>
    <cellStyle name="_Производств программа по РН-КНГ с уточненн (3)_Калькуляция СИН 3135и приложения (КНГ-СТС)уточнение попдписанны идопсоглаш" xfId="319"/>
    <cellStyle name="_Производств программа по РН-КНГ с уточненн (3)_Калькуляция СИН 3135и приложения (КНГ-СТС)уточнение попдписанны идопсоглаш 2" xfId="320"/>
    <cellStyle name="_Производств программа по РН-КНГ с уточненн (3)_Ожидаемые прочие ремонты 2011 год" xfId="321"/>
    <cellStyle name="_Производств программа по РН-КНГ с уточненн (3)_Ожидаемые прочие ремонты 2011 год 2" xfId="322"/>
    <cellStyle name="_Производств программа по РН-КНГ с уточненн (3)_Приложения к допсоглашению  по СИН 3135 1" xfId="323"/>
    <cellStyle name="_Производств программа по РН-КНГ с уточненн (3)_Приложения к допсоглашению  по СИН 3135 1 2" xfId="324"/>
    <cellStyle name="_Производств программа по РН-КНГ с уточненн (3)_Приложения к допсоглашению  по СИН 3135 1_Ожидаемые прочие ремонты 2011 год" xfId="325"/>
    <cellStyle name="_Производств программа по РН-КНГ с уточненн (3)_Приложения к допсоглашению  по СИН 3135 1_Ожидаемые прочие ремонты 2011 год 2" xfId="326"/>
    <cellStyle name="_Производств программа по РН-КНГ с уточненн (3)_Расчет расценки СИН свод1 кнг-стс" xfId="327"/>
    <cellStyle name="_Производств программа по РН-КНГ с уточненн (3)_Расчет расценки СИН свод1 кнг-стс 2" xfId="328"/>
    <cellStyle name="_Производств программа по РН-КНГ с уточненн (3)_Расчет расценки СИН свод1 кнг-стс_Ожидаемые прочие ремонты 2011 год" xfId="329"/>
    <cellStyle name="_Производств программа по РН-КНГ с уточненн (3)_Расчет расценки СИН свод1 кнг-стс_Ожидаемые прочие ремонты 2011 год 2" xfId="330"/>
    <cellStyle name="_Производств программа по РН-КНГ с уточненн (3)_Расчет расценки СИН свод2" xfId="331"/>
    <cellStyle name="_Производств программа по РН-КНГ с уточненн (3)_Расчет расценки СИН свод2 2" xfId="332"/>
    <cellStyle name="_Производств программа по РН-КНГ с уточненн (3)_Расчет расценки СИН свод2_Ожидаемые прочие ремонты 2011 год" xfId="333"/>
    <cellStyle name="_Производств программа по РН-КНГ с уточненн (3)_Расчет расценки СИН свод2_Ожидаемые прочие ремонты 2011 год 2" xfId="334"/>
    <cellStyle name="_Производств. программа КУТТ на 2008г." xfId="335"/>
    <cellStyle name="_Производственная программа на 2007 к КОЭФФИЦИЕНТ 6,92 КНГ_СТС" xfId="336"/>
    <cellStyle name="_производственная программа на 2008 год" xfId="337"/>
    <cellStyle name="_р.0 Содержание" xfId="338"/>
    <cellStyle name="_р.0 Содержание 2" xfId="339"/>
    <cellStyle name="_р.15.1 Приложение к людским ресурсам" xfId="340"/>
    <cellStyle name="_р.15.1 Приложение к людским ресурсам 2" xfId="341"/>
    <cellStyle name="_р.18 Претензионно-исковая работа" xfId="342"/>
    <cellStyle name="_р.18 Претензионно-исковая работа 2" xfId="343"/>
    <cellStyle name="_р.22.1 Распределение объемов НТР" xfId="344"/>
    <cellStyle name="_р.22.1 Распределение объемов НТР 2" xfId="345"/>
    <cellStyle name="_р.8.1 Оборачиваемость дебиторки" xfId="346"/>
    <cellStyle name="_р.8.1 Оборачиваемость дебиторки 2" xfId="347"/>
    <cellStyle name="_р.8.2 Оборачиваемость запасов" xfId="348"/>
    <cellStyle name="_р.8.2 Оборачиваемость запасов 2" xfId="349"/>
    <cellStyle name="_р.9.1 План капитальных вложений" xfId="350"/>
    <cellStyle name="_р.9.1 План капитальных вложений 2" xfId="351"/>
    <cellStyle name="_р.9.2 Потребность в МТР для строительства" xfId="352"/>
    <cellStyle name="_р.9.2 Потребность в МТР для строительства 2" xfId="353"/>
    <cellStyle name="_р.9.3 Землеустроительные работы" xfId="354"/>
    <cellStyle name="_р.9.3 Землеустроительные работы 2" xfId="355"/>
    <cellStyle name="_р.9.4 ПРоектно-изыскательные работы" xfId="356"/>
    <cellStyle name="_р.9.4 ПРоектно-изыскательные работы 2" xfId="357"/>
    <cellStyle name="_р.9.4.1 Распределение ПИР по источникам" xfId="358"/>
    <cellStyle name="_р.9.4.1 Распределение ПИР по источникам 2" xfId="359"/>
    <cellStyle name="_Раздел 6 БП ООО КНГ-СТС(для ООО РН-КНГ)2008 г" xfId="360"/>
    <cellStyle name="_Раздел 6 БП ООО КНГ-СТС(для ООО РН-КНГ)2008 г " xfId="361"/>
    <cellStyle name="_Раздел 6 БП ООО КНГ-СТС(для ООО РН-КНГ)2008 г  2" xfId="362"/>
    <cellStyle name="_Раздел 6 БП ООО КНГ-СТС(для ООО РН-КНГ)2008 г _Калькуляция СИН 3135и приложения (КНГ-СТС)уточнение попдписанны идопсоглаш" xfId="363"/>
    <cellStyle name="_Раздел 6 БП ООО КНГ-СТС(для ООО РН-КНГ)2008 г _Калькуляция СИН 3135и приложения (КНГ-СТС)уточнение попдписанны идопсоглаш 2" xfId="364"/>
    <cellStyle name="_Раздел 6 БП ООО КНГ-СТС(для ООО РН-КНГ)2008 г _Ожидаемые прочие ремонты 2011 год" xfId="365"/>
    <cellStyle name="_Раздел 6 БП ООО КНГ-СТС(для ООО РН-КНГ)2008 г _Ожидаемые прочие ремонты 2011 год 2" xfId="366"/>
    <cellStyle name="_Раздел 6 БП ООО КНГ-СТС(для ООО РН-КНГ)2008 г _Приложения к допсоглашению  по СИН 3135 1" xfId="367"/>
    <cellStyle name="_Раздел 6 БП ООО КНГ-СТС(для ООО РН-КНГ)2008 г _Приложения к допсоглашению  по СИН 3135 1 2" xfId="368"/>
    <cellStyle name="_Раздел 6 БП ООО КНГ-СТС(для ООО РН-КНГ)2008 г _Приложения к допсоглашению  по СИН 3135 1_Ожидаемые прочие ремонты 2011 год" xfId="369"/>
    <cellStyle name="_Раздел 6 БП ООО КНГ-СТС(для ООО РН-КНГ)2008 г _Приложения к допсоглашению  по СИН 3135 1_Ожидаемые прочие ремонты 2011 год 2" xfId="370"/>
    <cellStyle name="_Раздел 6 БП ООО КНГ-СТС(для ООО РН-КНГ)2008 г _Расчет расценки СИН свод1 кнг-стс" xfId="371"/>
    <cellStyle name="_Раздел 6 БП ООО КНГ-СТС(для ООО РН-КНГ)2008 г _Расчет расценки СИН свод1 кнг-стс 2" xfId="372"/>
    <cellStyle name="_Раздел 6 БП ООО КНГ-СТС(для ООО РН-КНГ)2008 г _Расчет расценки СИН свод1 кнг-стс_Ожидаемые прочие ремонты 2011 год" xfId="373"/>
    <cellStyle name="_Раздел 6 БП ООО КНГ-СТС(для ООО РН-КНГ)2008 г _Расчет расценки СИН свод1 кнг-стс_Ожидаемые прочие ремонты 2011 год 2" xfId="374"/>
    <cellStyle name="_Раздел 6 БП ООО КНГ-СТС(для ООО РН-КНГ)2008 г _Расчет расценки СИН свод2" xfId="375"/>
    <cellStyle name="_Раздел 6 БП ООО КНГ-СТС(для ООО РН-КНГ)2008 г _Расчет расценки СИН свод2 2" xfId="376"/>
    <cellStyle name="_Раздел 6 БП ООО КНГ-СТС(для ООО РН-КНГ)2008 г _Расчет расценки СИН свод2_Ожидаемые прочие ремонты 2011 год" xfId="377"/>
    <cellStyle name="_Раздел 6 БП ООО КНГ-СТС(для ООО РН-КНГ)2008 г _Расчет расценки СИН свод2_Ожидаемые прочие ремонты 2011 год 2" xfId="378"/>
    <cellStyle name="_Раздел 6 БП ООО КНГ-СТС(для ООО РН-КНГ)2008 г 2" xfId="379"/>
    <cellStyle name="_Раздел 6 БП ООО КНГ-СТС(для ООО РН-КНГ)2008 г 3" xfId="380"/>
    <cellStyle name="_Раздел 6 БП ООО КНГ-СТС(для ООО РН-КНГ)2008 г 4" xfId="381"/>
    <cellStyle name="_Раздел 6 БП ООО КНГ-СТС(для ООО РН-КНГ)2008 г 5" xfId="382"/>
    <cellStyle name="_Раздел 6 БП ООО КНГ-СТС(для ООО РН-КНГ)2008 г 6" xfId="383"/>
    <cellStyle name="_Раздел 6 БП ООО КНГ-СТС(для ООО РН-КНГ)2008 г_Калькуляция СИН 3135и приложения (КНГ-СТС)уточнение попдписанны идопсоглаш" xfId="384"/>
    <cellStyle name="_Раздел 6 БП ООО КНГ-СТС(для ООО РН-КНГ)2008 г_Калькуляция СИН 3135и приложения (КНГ-СТС)уточнение попдписанны идопсоглаш 2" xfId="385"/>
    <cellStyle name="_Раздел 6 БП ООО КНГ-СТС(для ООО РН-КНГ)2008 г_Ожидаемые прочие ремонты 2011 год" xfId="386"/>
    <cellStyle name="_Раздел 6 БП ООО КНГ-СТС(для ООО РН-КНГ)2008 г_Ожидаемые прочие ремонты 2011 год 2" xfId="387"/>
    <cellStyle name="_Раздел 6 БП ООО КНГ-СТС(для ООО РН-КНГ)2008 г_Приложения к допсоглашению  по СИН 3135 1" xfId="388"/>
    <cellStyle name="_Раздел 6 БП ООО КНГ-СТС(для ООО РН-КНГ)2008 г_Приложения к допсоглашению  по СИН 3135 1 2" xfId="389"/>
    <cellStyle name="_Раздел 6 БП ООО КНГ-СТС(для ООО РН-КНГ)2008 г_Приложения к допсоглашению  по СИН 3135 1_Ожидаемые прочие ремонты 2011 год" xfId="390"/>
    <cellStyle name="_Раздел 6 БП ООО КНГ-СТС(для ООО РН-КНГ)2008 г_Приложения к допсоглашению  по СИН 3135 1_Ожидаемые прочие ремонты 2011 год 2" xfId="391"/>
    <cellStyle name="_Раздел 6 БП ООО КНГ-СТС(для ООО РН-КНГ)2008 г_Расчет расценки СИН свод1 кнг-стс" xfId="392"/>
    <cellStyle name="_Раздел 6 БП ООО КНГ-СТС(для ООО РН-КНГ)2008 г_Расчет расценки СИН свод1 кнг-стс 2" xfId="393"/>
    <cellStyle name="_Раздел 6 БП ООО КНГ-СТС(для ООО РН-КНГ)2008 г_Расчет расценки СИН свод1 кнг-стс_Ожидаемые прочие ремонты 2011 год" xfId="394"/>
    <cellStyle name="_Раздел 6 БП ООО КНГ-СТС(для ООО РН-КНГ)2008 г_Расчет расценки СИН свод1 кнг-стс_Ожидаемые прочие ремонты 2011 год 2" xfId="395"/>
    <cellStyle name="_Раздел 6 БП ООО КНГ-СТС(для ООО РН-КНГ)2008 г_Расчет расценки СИН свод2" xfId="396"/>
    <cellStyle name="_Раздел 6 БП ООО КНГ-СТС(для ООО РН-КНГ)2008 г_Расчет расценки СИН свод2 2" xfId="397"/>
    <cellStyle name="_Раздел 6 БП ООО КНГ-СТС(для ООО РН-КНГ)2008 г_Расчет расценки СИН свод2_Ожидаемые прочие ремонты 2011 год" xfId="398"/>
    <cellStyle name="_Раздел 6 БП ООО КНГ-СТС(для ООО РН-КНГ)2008 г_Расчет расценки СИН свод2_Ожидаемые прочие ремонты 2011 год 2" xfId="399"/>
    <cellStyle name="_распределение дополнительных  лимитов по имущественным платежам(КНГ-СТС)" xfId="400"/>
    <cellStyle name="_Расчет  КНГ-СТС на СИН 3135 от 22 02 08" xfId="401"/>
    <cellStyle name="_Расчет доп  добычи по ГТМ_КрНГ_2008" xfId="402"/>
    <cellStyle name="_Расчет доп  добычи по ГТМ_КрНГ_2008 2" xfId="403"/>
    <cellStyle name="_Расчет доп  добычи по ГТМ_КрНГ_2008_Ожидаемые прочие ремонты 2011 год" xfId="404"/>
    <cellStyle name="_Расчет доп  добычи по ГТМ_КрНГ_2008_Ожидаемые прочие ремонты 2011 год 2" xfId="405"/>
    <cellStyle name="_Расчет имущ. платеж." xfId="406"/>
    <cellStyle name="_Расчет к бюджету" xfId="407"/>
    <cellStyle name="_Расчет КРС 2011" xfId="408"/>
    <cellStyle name="_Расчет КРС 2011 2" xfId="409"/>
    <cellStyle name="_Расчет по 1 кв  2005г " xfId="410"/>
    <cellStyle name="_Расчет расценки СИН свод1" xfId="411"/>
    <cellStyle name="_Расчет расценки СИН свод1 2" xfId="412"/>
    <cellStyle name="_Расчет расценки СИН свод1_Калькуляция СИН 3135и приложения (КНГ-СТС)уточнение попдписанны идопсоглаш" xfId="413"/>
    <cellStyle name="_Расчет расценки СИН свод1_Калькуляция СИН 3135и приложения (КНГ-СТС)уточнение попдписанны идопсоглаш 2" xfId="414"/>
    <cellStyle name="_Расчет расценки СИН свод1_Ожидаемые прочие ремонты 2011 год" xfId="415"/>
    <cellStyle name="_Расчет расценки СИН свод1_Ожидаемые прочие ремонты 2011 год 2" xfId="416"/>
    <cellStyle name="_Расчет расценки СИН свод1_Приложения к допсоглашению  по СИН 3135 1" xfId="417"/>
    <cellStyle name="_Расчет расценки СИН свод1_Приложения к допсоглашению  по СИН 3135 1 2" xfId="418"/>
    <cellStyle name="_Расчет расценки СИН свод1_Приложения к допсоглашению  по СИН 3135 1_Ожидаемые прочие ремонты 2011 год" xfId="419"/>
    <cellStyle name="_Расчет расценки СИН свод1_Приложения к допсоглашению  по СИН 3135 1_Ожидаемые прочие ремонты 2011 год 2" xfId="420"/>
    <cellStyle name="_Расчет стоимости тепловой энергии на 2008 год  1" xfId="421"/>
    <cellStyle name="_Расчет стоимости тепловой энергии на 2008 год  1 2" xfId="422"/>
    <cellStyle name="_Расчет стоимости тепловой энергии на 2008 год  от Вакр" xfId="423"/>
    <cellStyle name="_Расчет стоимости тепловой энергии на 2008 год  от Вакр 2" xfId="424"/>
    <cellStyle name="_Расшифровка по ТКРС и ГРП" xfId="425"/>
    <cellStyle name="_Расшифровка по ТКРС и ГРП 2" xfId="426"/>
    <cellStyle name="_РЕЖИМКА  НГДП-1 на   2008 г." xfId="427"/>
    <cellStyle name="_РЕЖИМКА  НГДП-1 на   2008 г. 2" xfId="428"/>
    <cellStyle name="_РЕЖИМКА  НГДП-1 на   2008 г._Ожидаемые прочие ремонты 2011 год" xfId="429"/>
    <cellStyle name="_РЕЖИМКА  НГДП-1 на   2008 г._Ожидаемые прочие ремонты 2011 год 2" xfId="430"/>
    <cellStyle name="_РЕЖИМКА  НГДП-3  на   2008 г." xfId="431"/>
    <cellStyle name="_РЕЖИМКА  НГДП-3  на   2008 г. 2" xfId="432"/>
    <cellStyle name="_РЕЖИМКА  ПО НГДП-1 НА 2007 ГОД" xfId="433"/>
    <cellStyle name="_РЕЖИМКА  ПО НГДП-1 НА 2007 ГОД 2" xfId="434"/>
    <cellStyle name="_РЕЖИМКИ 2008 (7,03)  КОРРЕКТ. УТТ" xfId="435"/>
    <cellStyle name="_Рем. , бюджет 2006-2010 24.09" xfId="436"/>
    <cellStyle name="_Рем. , бюджет 2006-2010 24.09 2" xfId="437"/>
    <cellStyle name="_Рем. , бюджет 2006-2010 24.09_Калькуляция расценки за 1 час работы  СИН 31 35 утвержден" xfId="438"/>
    <cellStyle name="_Рем. , бюджет 2006-2010 24.09_Калькуляция расценки за 1 час работы  СИН 31 35 утвержден 2" xfId="439"/>
    <cellStyle name="_Рем. , бюджет 2006-2010 24.09_Калькуляция СИН 3135и приложения (КНГ-СТС)уточнение попдписанны идопсоглаш" xfId="440"/>
    <cellStyle name="_Рем. , бюджет 2006-2010 24.09_Калькуляция СИН 3135и приложения (КНГ-СТС)уточнение попдписанны идопсоглаш 2" xfId="441"/>
    <cellStyle name="_Рем. , бюджет 2006-2010 24.09_Ожидаемые прочие ремонты 2011 год" xfId="442"/>
    <cellStyle name="_Рем. , бюджет 2006-2010 24.09_Ожидаемые прочие ремонты 2011 год 2" xfId="443"/>
    <cellStyle name="_Рем. , бюджет 2006-2010 24.09_Приложения к допсоглашению  по СИН 3135 1" xfId="444"/>
    <cellStyle name="_Рем. , бюджет 2006-2010 24.09_Приложения к допсоглашению  по СИН 3135 1 2" xfId="445"/>
    <cellStyle name="_Рем. , бюджет 2006-2010 24.09_Приложения к допсоглашению  по СИН 3135 1_Ожидаемые прочие ремонты 2011 год" xfId="446"/>
    <cellStyle name="_Рем. , бюджет 2006-2010 24.09_Приложения к допсоглашению  по СИН 3135 1_Ожидаемые прочие ремонты 2011 год 2" xfId="447"/>
    <cellStyle name="_Рем. , бюджет 2006-2010 24.09_Расчет расценки СИН свод1 кнг-стс" xfId="448"/>
    <cellStyle name="_Рем. , бюджет 2006-2010 24.09_Расчет расценки СИН свод1 кнг-стс 2" xfId="449"/>
    <cellStyle name="_Рем. , бюджет 2006-2010 24.09_Расчет расценки СИН свод1 кнг-стс_Ожидаемые прочие ремонты 2011 год" xfId="450"/>
    <cellStyle name="_Рем. , бюджет 2006-2010 24.09_Расчет расценки СИН свод1 кнг-стс_Ожидаемые прочие ремонты 2011 год 2" xfId="451"/>
    <cellStyle name="_Рем. , бюджет 2006-2010 24.09_Расчет расценки СИН свод2" xfId="452"/>
    <cellStyle name="_Рем. , бюджет 2006-2010 24.09_Расчет расценки СИН свод2 2" xfId="453"/>
    <cellStyle name="_Рем. , бюджет 2006-2010 24.09_Расчет расценки СИН свод2_Ожидаемые прочие ремонты 2011 год" xfId="454"/>
    <cellStyle name="_Рем. , бюджет 2006-2010 24.09_Расчет расценки СИН свод2_Ожидаемые прочие ремонты 2011 год 2" xfId="455"/>
    <cellStyle name="_Рем., бюджет 2007-2011" xfId="456"/>
    <cellStyle name="_Рем., бюджет 2007-2011 2" xfId="457"/>
    <cellStyle name="_Рем., бюджет 2007-2011_Калькуляция расценки за 1 час работы  СИН 31 35 утвержден" xfId="458"/>
    <cellStyle name="_Рем., бюджет 2007-2011_Калькуляция расценки за 1 час работы  СИН 31 35 утвержден 2" xfId="459"/>
    <cellStyle name="_Рем., бюджет 2007-2011_Калькуляция СИН 3135и приложения (КНГ-СТС)уточнение попдписанны идопсоглаш" xfId="460"/>
    <cellStyle name="_Рем., бюджет 2007-2011_Калькуляция СИН 3135и приложения (КНГ-СТС)уточнение попдписанны идопсоглаш 2" xfId="461"/>
    <cellStyle name="_Рем., бюджет 2007-2011_Ожидаемые прочие ремонты 2011 год" xfId="462"/>
    <cellStyle name="_Рем., бюджет 2007-2011_Ожидаемые прочие ремонты 2011 год 2" xfId="463"/>
    <cellStyle name="_Рем., бюджет 2007-2011_Приложения к допсоглашению  по СИН 3135 1" xfId="464"/>
    <cellStyle name="_Рем., бюджет 2007-2011_Приложения к допсоглашению  по СИН 3135 1 2" xfId="465"/>
    <cellStyle name="_Рем., бюджет 2007-2011_Приложения к допсоглашению  по СИН 3135 1_Ожидаемые прочие ремонты 2011 год" xfId="466"/>
    <cellStyle name="_Рем., бюджет 2007-2011_Приложения к допсоглашению  по СИН 3135 1_Ожидаемые прочие ремонты 2011 год 2" xfId="467"/>
    <cellStyle name="_Рем., бюджет 2007-2011_Расчет расценки СИН свод1 кнг-стс" xfId="468"/>
    <cellStyle name="_Рем., бюджет 2007-2011_Расчет расценки СИН свод1 кнг-стс 2" xfId="469"/>
    <cellStyle name="_Рем., бюджет 2007-2011_Расчет расценки СИН свод1 кнг-стс_Ожидаемые прочие ремонты 2011 год" xfId="470"/>
    <cellStyle name="_Рем., бюджет 2007-2011_Расчет расценки СИН свод1 кнг-стс_Ожидаемые прочие ремонты 2011 год 2" xfId="471"/>
    <cellStyle name="_Рем., бюджет 2007-2011_Расчет расценки СИН свод2" xfId="472"/>
    <cellStyle name="_Рем., бюджет 2007-2011_Расчет расценки СИН свод2 2" xfId="473"/>
    <cellStyle name="_Рем., бюджет 2007-2011_Расчет расценки СИН свод2_Ожидаемые прочие ремонты 2011 год" xfId="474"/>
    <cellStyle name="_Рем., бюджет 2007-2011_Расчет расценки СИН свод2_Ожидаемые прочие ремонты 2011 год 2" xfId="475"/>
    <cellStyle name="_С_Н_ НВСС2006-207гг_цены" xfId="476"/>
    <cellStyle name="_СВЕДЕНИЯ ДЛЯ ПЛАНА ПРИБЫЛИ И УБЫТКИ" xfId="477"/>
    <cellStyle name="_Свод AFE (блок А и Б) 29.12.03" xfId="478"/>
    <cellStyle name="_Свод AFE (блок А и Б) 29.12.03 2" xfId="479"/>
    <cellStyle name="_Свод общий на 2008 год по режимкамl" xfId="480"/>
    <cellStyle name="_Свод по лизингу 2004 (2)" xfId="481"/>
    <cellStyle name="_Свод по лизингу 2004 (2) 2" xfId="482"/>
    <cellStyle name="_сводная информация к защите (данные без индекса)" xfId="483"/>
    <cellStyle name="_сводная информация к защите (данные без индекса) 2" xfId="484"/>
    <cellStyle name="_сводная информация к защите (данные без индекса)_Калькуляция расценки за 1 час работы  СИН 31 35 утвержден" xfId="485"/>
    <cellStyle name="_сводная информация к защите (данные без индекса)_Калькуляция расценки за 1 час работы  СИН 31 35 утвержден 2" xfId="486"/>
    <cellStyle name="_сводная информация к защите (данные без индекса)_Калькуляция СИН 3135и приложения (КНГ-СТС)уточнение попдписанны идопсоглаш" xfId="487"/>
    <cellStyle name="_сводная информация к защите (данные без индекса)_Калькуляция СИН 3135и приложения (КНГ-СТС)уточнение попдписанны идопсоглаш 2" xfId="488"/>
    <cellStyle name="_сводная информация к защите (данные без индекса)_Ожидаемые прочие ремонты 2011 год" xfId="489"/>
    <cellStyle name="_сводная информация к защите (данные без индекса)_Ожидаемые прочие ремонты 2011 год 2" xfId="490"/>
    <cellStyle name="_сводная информация к защите (данные без индекса)_Приложения к допсоглашению  по СИН 3135 1" xfId="491"/>
    <cellStyle name="_сводная информация к защите (данные без индекса)_Приложения к допсоглашению  по СИН 3135 1 2" xfId="492"/>
    <cellStyle name="_сводная информация к защите (данные без индекса)_Приложения к допсоглашению  по СИН 3135 1_Ожидаемые прочие ремонты 2011 год" xfId="493"/>
    <cellStyle name="_сводная информация к защите (данные без индекса)_Приложения к допсоглашению  по СИН 3135 1_Ожидаемые прочие ремонты 2011 год 2" xfId="494"/>
    <cellStyle name="_сводная информация к защите (данные без индекса)_Расчет расценки СИН свод1 кнг-стс" xfId="495"/>
    <cellStyle name="_сводная информация к защите (данные без индекса)_Расчет расценки СИН свод1 кнг-стс 2" xfId="496"/>
    <cellStyle name="_сводная информация к защите (данные без индекса)_Расчет расценки СИН свод1 кнг-стс_Ожидаемые прочие ремонты 2011 год" xfId="497"/>
    <cellStyle name="_сводная информация к защите (данные без индекса)_Расчет расценки СИН свод1 кнг-стс_Ожидаемые прочие ремонты 2011 год 2" xfId="498"/>
    <cellStyle name="_сводная информация к защите (данные без индекса)_Расчет расценки СИН свод2" xfId="499"/>
    <cellStyle name="_сводная информация к защите (данные без индекса)_Расчет расценки СИН свод2 2" xfId="500"/>
    <cellStyle name="_сводная информация к защите (данные без индекса)_Расчет расценки СИН свод2_Ожидаемые прочие ремонты 2011 год" xfId="501"/>
    <cellStyle name="_сводная информация к защите (данные без индекса)_Расчет расценки СИН свод2_Ожидаемые прочие ремонты 2011 год 2" xfId="502"/>
    <cellStyle name="_сводная информация к защите 2006 г. (данные без индекса)" xfId="503"/>
    <cellStyle name="_сводная информация к защите 2006 г. (данные без индекса) 2" xfId="504"/>
    <cellStyle name="_сводная информация к защите 2006 г. (данные без индекса)_Калькуляция расценки за 1 час работы  СИН 31 35 утвержден" xfId="505"/>
    <cellStyle name="_сводная информация к защите 2006 г. (данные без индекса)_Калькуляция расценки за 1 час работы  СИН 31 35 утвержден 2" xfId="506"/>
    <cellStyle name="_сводная информация к защите 2006 г. (данные без индекса)_Калькуляция СИН 3135и приложения (КНГ-СТС)уточнение попдписанны идопсоглаш" xfId="507"/>
    <cellStyle name="_сводная информация к защите 2006 г. (данные без индекса)_Калькуляция СИН 3135и приложения (КНГ-СТС)уточнение попдписанны идопсоглаш 2" xfId="508"/>
    <cellStyle name="_сводная информация к защите 2006 г. (данные без индекса)_Ожидаемые прочие ремонты 2011 год" xfId="509"/>
    <cellStyle name="_сводная информация к защите 2006 г. (данные без индекса)_Ожидаемые прочие ремонты 2011 год 2" xfId="510"/>
    <cellStyle name="_сводная информация к защите 2006 г. (данные без индекса)_Приложения к допсоглашению  по СИН 3135 1" xfId="511"/>
    <cellStyle name="_сводная информация к защите 2006 г. (данные без индекса)_Приложения к допсоглашению  по СИН 3135 1 2" xfId="512"/>
    <cellStyle name="_сводная информация к защите 2006 г. (данные без индекса)_Приложения к допсоглашению  по СИН 3135 1_Ожидаемые прочие ремонты 2011 год" xfId="513"/>
    <cellStyle name="_сводная информация к защите 2006 г. (данные без индекса)_Приложения к допсоглашению  по СИН 3135 1_Ожидаемые прочие ремонты 2011 год 2" xfId="514"/>
    <cellStyle name="_сводная информация к защите 2006 г. (данные без индекса)_Расчет расценки СИН свод1 кнг-стс" xfId="515"/>
    <cellStyle name="_сводная информация к защите 2006 г. (данные без индекса)_Расчет расценки СИН свод1 кнг-стс 2" xfId="516"/>
    <cellStyle name="_сводная информация к защите 2006 г. (данные без индекса)_Расчет расценки СИН свод1 кнг-стс_Ожидаемые прочие ремонты 2011 год" xfId="517"/>
    <cellStyle name="_сводная информация к защите 2006 г. (данные без индекса)_Расчет расценки СИН свод1 кнг-стс_Ожидаемые прочие ремонты 2011 год 2" xfId="518"/>
    <cellStyle name="_сводная информация к защите 2006 г. (данные без индекса)_Расчет расценки СИН свод2" xfId="519"/>
    <cellStyle name="_сводная информация к защите 2006 г. (данные без индекса)_Расчет расценки СИН свод2 2" xfId="520"/>
    <cellStyle name="_сводная информация к защите 2006 г. (данные без индекса)_Расчет расценки СИН свод2_Ожидаемые прочие ремонты 2011 год" xfId="521"/>
    <cellStyle name="_сводная информация к защите 2006 г. (данные без индекса)_Расчет расценки СИН свод2_Ожидаемые прочие ремонты 2011 год 2" xfId="522"/>
    <cellStyle name="_сводная информация к защите 2008 г. (данные без индекса)" xfId="523"/>
    <cellStyle name="_сводная информация к защите 2008 г. (данные без индекса) 2" xfId="524"/>
    <cellStyle name="_сводная информация к защите 2008 г. (данные без индекса)_Калькуляция расценки за 1 час работы  СИН 31 35 утвержден" xfId="525"/>
    <cellStyle name="_сводная информация к защите 2008 г. (данные без индекса)_Калькуляция расценки за 1 час работы  СИН 31 35 утвержден 2" xfId="526"/>
    <cellStyle name="_сводная информация к защите 2008 г. (данные без индекса)_Калькуляция СИН 3135и приложения (КНГ-СТС)уточнение попдписанны идопсоглаш" xfId="527"/>
    <cellStyle name="_сводная информация к защите 2008 г. (данные без индекса)_Калькуляция СИН 3135и приложения (КНГ-СТС)уточнение попдписанны идопсоглаш 2" xfId="528"/>
    <cellStyle name="_сводная информация к защите 2008 г. (данные без индекса)_Ожидаемые прочие ремонты 2011 год" xfId="529"/>
    <cellStyle name="_сводная информация к защите 2008 г. (данные без индекса)_Ожидаемые прочие ремонты 2011 год 2" xfId="530"/>
    <cellStyle name="_сводная информация к защите 2008 г. (данные без индекса)_Приложения к допсоглашению  по СИН 3135 1" xfId="531"/>
    <cellStyle name="_сводная информация к защите 2008 г. (данные без индекса)_Приложения к допсоглашению  по СИН 3135 1 2" xfId="532"/>
    <cellStyle name="_сводная информация к защите 2008 г. (данные без индекса)_Приложения к допсоглашению  по СИН 3135 1_Ожидаемые прочие ремонты 2011 год" xfId="533"/>
    <cellStyle name="_сводная информация к защите 2008 г. (данные без индекса)_Приложения к допсоглашению  по СИН 3135 1_Ожидаемые прочие ремонты 2011 год 2" xfId="534"/>
    <cellStyle name="_сводная информация к защите 2008 г. (данные без индекса)_Расчет расценки СИН свод1 кнг-стс" xfId="535"/>
    <cellStyle name="_сводная информация к защите 2008 г. (данные без индекса)_Расчет расценки СИН свод1 кнг-стс 2" xfId="536"/>
    <cellStyle name="_сводная информация к защите 2008 г. (данные без индекса)_Расчет расценки СИН свод1 кнг-стс_Ожидаемые прочие ремонты 2011 год" xfId="537"/>
    <cellStyle name="_сводная информация к защите 2008 г. (данные без индекса)_Расчет расценки СИН свод1 кнг-стс_Ожидаемые прочие ремонты 2011 год 2" xfId="538"/>
    <cellStyle name="_сводная информация к защите 2008 г. (данные без индекса)_Расчет расценки СИН свод2" xfId="539"/>
    <cellStyle name="_сводная информация к защите 2008 г. (данные без индекса)_Расчет расценки СИН свод2 2" xfId="540"/>
    <cellStyle name="_сводная информация к защите 2008 г. (данные без индекса)_Расчет расценки СИН свод2_Ожидаемые прочие ремонты 2011 год" xfId="541"/>
    <cellStyle name="_сводная информация к защите 2008 г. (данные без индекса)_Расчет расценки СИН свод2_Ожидаемые прочие ремонты 2011 год 2" xfId="542"/>
    <cellStyle name="_Скоррект.Программа на 2008г (01.07.08г)" xfId="543"/>
    <cellStyle name="_Смета затрат ИД" xfId="544"/>
    <cellStyle name="_Смета затрат ИД 2" xfId="545"/>
    <cellStyle name="_Смета затрат ИД_Ожидаемые прочие ремонты 2011 год" xfId="546"/>
    <cellStyle name="_Смета затрат ИД_Ожидаемые прочие ремонты 2011 год 2" xfId="547"/>
    <cellStyle name="_Смета затрат НГДП1" xfId="548"/>
    <cellStyle name="_Смета затрат НГДП1 2" xfId="549"/>
    <cellStyle name="_Смета затрат НГДП1_Ожидаемые прочие ремонты 2011 год" xfId="550"/>
    <cellStyle name="_Смета затрат НГДП1_Ожидаемые прочие ремонты 2011 год 2" xfId="551"/>
    <cellStyle name="_Смета затрат НГДП2" xfId="552"/>
    <cellStyle name="_Смета затрат НГДП2 2" xfId="553"/>
    <cellStyle name="_Смета затрат НГДП2_Ожидаемые прочие ремонты 2011 год" xfId="554"/>
    <cellStyle name="_Смета затрат НГДП2_Ожидаемые прочие ремонты 2011 год 2" xfId="555"/>
    <cellStyle name="_Смета затрат НГДП3" xfId="556"/>
    <cellStyle name="_Смета затрат НГДП3 2" xfId="557"/>
    <cellStyle name="_Смета затрат НГДП3_Ожидаемые прочие ремонты 2011 год" xfId="558"/>
    <cellStyle name="_Смета затрат НГДП3_Ожидаемые прочие ремонты 2011 год 2" xfId="559"/>
    <cellStyle name="_Смета затрат НГДП3_ПППН" xfId="560"/>
    <cellStyle name="_Смета затрат НГДП3_ПППН 2" xfId="561"/>
    <cellStyle name="_Смета затрат НГДП3_ПППН_Ожидаемые прочие ремонты 2011 год" xfId="562"/>
    <cellStyle name="_Смета затрат НГДП3_ПППН_Ожидаемые прочие ремонты 2011 год 2" xfId="563"/>
    <cellStyle name="_Смета затрат НГДП4" xfId="564"/>
    <cellStyle name="_Смета затрат НГДП4 2" xfId="565"/>
    <cellStyle name="_Смета затрат НГДП4_Ожидаемые прочие ремонты 2011 год" xfId="566"/>
    <cellStyle name="_Смета затрат НГДП4_Ожидаемые прочие ремонты 2011 год 2" xfId="567"/>
    <cellStyle name="_Смета затрат ОМТС" xfId="568"/>
    <cellStyle name="_Смета затрат ОМТС 2" xfId="569"/>
    <cellStyle name="_Смета затрат ОМТС_Ожидаемые прочие ремонты 2011 год" xfId="570"/>
    <cellStyle name="_Смета затрат ОМТС_Ожидаемые прочие ремонты 2011 год 2" xfId="571"/>
    <cellStyle name="_Смета затрат свод" xfId="572"/>
    <cellStyle name="_Смета затрат свод 2" xfId="573"/>
    <cellStyle name="_Смета затрат свод_Ожидаемые прочие ремонты 2011 год" xfId="574"/>
    <cellStyle name="_Смета затрат свод_Ожидаемые прочие ремонты 2011 год 2" xfId="575"/>
    <cellStyle name="_Согласование производ программы  ООО КНГ-СТС  на 2008 г на 24.09.07" xfId="576"/>
    <cellStyle name="_Стратег  пл-е новое3" xfId="577"/>
    <cellStyle name="_Стратег. пл-е новое" xfId="578"/>
    <cellStyle name="_Стратегическое планирование - 2005г." xfId="579"/>
    <cellStyle name="_Сценарные условия на  2007-2011 гг" xfId="580"/>
    <cellStyle name="_Сценарные условия на  2007-2011 гг 2" xfId="581"/>
    <cellStyle name="_Сценарные условия на  2007-2011 гг_Ожидаемые прочие ремонты 2011 год" xfId="582"/>
    <cellStyle name="_Сценарные условия на  2007-2011 гг_Ожидаемые прочие ремонты 2011 год 2" xfId="583"/>
    <cellStyle name="_Таблица по лимитам_основное" xfId="584"/>
    <cellStyle name="_Таблица по лимитам_основное 2" xfId="585"/>
    <cellStyle name="_текущая производственная программа на 2 квартал и увеличение лимитов на 2008 г)Ивановой Е В" xfId="586"/>
    <cellStyle name="_Удорожание серв.услуг для коррект.б.пл 2008г(с ростом ГСМ на 10%)" xfId="587"/>
    <cellStyle name="_Удорожание серв.услуг для коррект.б.пл 2008г(с ростом ГСМ на 10%) 2" xfId="588"/>
    <cellStyle name="_Удорожание серв.услуг для коррект.б.пл 2008г(с ростом ГСМ на 10%)_Ожидаемые прочие ремонты 2011 год" xfId="589"/>
    <cellStyle name="_Удорожание серв.услуг для коррект.б.пл 2008г(с ростом ГСМ на 10%)_Ожидаемые прочие ремонты 2011 год 2" xfId="590"/>
    <cellStyle name="_Уточн. Программа на 2008-2012г скор. 13.12.07г" xfId="591"/>
    <cellStyle name="_УФ бурение 2005г от 20.04.04г (19-00)" xfId="592"/>
    <cellStyle name="_УФ бурение 2005г от 21.04.04г (14-00)" xfId="593"/>
    <cellStyle name="_УФ бурение 2005г от 21.04.04г (14-00) без индекса" xfId="594"/>
    <cellStyle name="_УФ по бурению 2007 (1000-336-х)" xfId="595"/>
    <cellStyle name="_УФ по бурению 2007 (1000-336-х) 2" xfId="596"/>
    <cellStyle name="_УФ по бурению 2007 (1000-336-х)_Калькуляция расценки за 1 час работы  СИН 31 35 утвержден" xfId="597"/>
    <cellStyle name="_УФ по бурению 2007 (1000-336-х)_Калькуляция расценки за 1 час работы  СИН 31 35 утвержден 2" xfId="598"/>
    <cellStyle name="_УФ по бурению 2007 (1000-336-х)_Калькуляция СИН 3135и приложения (КНГ-СТС)уточнение попдписанны идопсоглаш" xfId="599"/>
    <cellStyle name="_УФ по бурению 2007 (1000-336-х)_Калькуляция СИН 3135и приложения (КНГ-СТС)уточнение попдписанны идопсоглаш 2" xfId="600"/>
    <cellStyle name="_УФ по бурению 2007 (1000-336-х)_Ожидаемые прочие ремонты 2011 год" xfId="601"/>
    <cellStyle name="_УФ по бурению 2007 (1000-336-х)_Ожидаемые прочие ремонты 2011 год 2" xfId="602"/>
    <cellStyle name="_УФ по бурению 2007 (1000-336-х)_Приложения к допсоглашению  по СИН 3135 1" xfId="603"/>
    <cellStyle name="_УФ по бурению 2007 (1000-336-х)_Приложения к допсоглашению  по СИН 3135 1 2" xfId="604"/>
    <cellStyle name="_УФ по бурению 2007 (1000-336-х)_Приложения к допсоглашению  по СИН 3135 1_Ожидаемые прочие ремонты 2011 год" xfId="605"/>
    <cellStyle name="_УФ по бурению 2007 (1000-336-х)_Приложения к допсоглашению  по СИН 3135 1_Ожидаемые прочие ремонты 2011 год 2" xfId="606"/>
    <cellStyle name="_УФ по бурению 2007 (1000-336-х)_Расчет расценки СИН свод1 кнг-стс" xfId="607"/>
    <cellStyle name="_УФ по бурению 2007 (1000-336-х)_Расчет расценки СИН свод1 кнг-стс 2" xfId="608"/>
    <cellStyle name="_УФ по бурению 2007 (1000-336-х)_Расчет расценки СИН свод1 кнг-стс_Ожидаемые прочие ремонты 2011 год" xfId="609"/>
    <cellStyle name="_УФ по бурению 2007 (1000-336-х)_Расчет расценки СИН свод1 кнг-стс_Ожидаемые прочие ремонты 2011 год 2" xfId="610"/>
    <cellStyle name="_УФ по бурению 2007 (1000-336-х)_Расчет расценки СИН свод2" xfId="611"/>
    <cellStyle name="_УФ по бурению 2007 (1000-336-х)_Расчет расценки СИН свод2 2" xfId="612"/>
    <cellStyle name="_УФ по бурению 2007 (1000-336-х)_Расчет расценки СИН свод2_Ожидаемые прочие ремонты 2011 год" xfId="613"/>
    <cellStyle name="_УФ по бурению 2007 (1000-336-х)_Расчет расценки СИН свод2_Ожидаемые прочие ремонты 2011 год 2" xfId="614"/>
    <cellStyle name="_УЭДН" xfId="615"/>
    <cellStyle name="_УЭДН 2" xfId="616"/>
    <cellStyle name="_ф 7" xfId="617"/>
    <cellStyle name="_Файлы эксел" xfId="618"/>
    <cellStyle name="_Файлы эксел 2" xfId="619"/>
    <cellStyle name="_Файлы эксел_Ожидаемые прочие ремонты 2011 год" xfId="620"/>
    <cellStyle name="_Файлы эксел_Ожидаемые прочие ремонты 2011 год 2" xfId="621"/>
    <cellStyle name="_Форма бюджета Нишкевич Ю.А." xfId="622"/>
    <cellStyle name="_Форма бюджета Нишкевич Ю.А. 2" xfId="623"/>
    <cellStyle name="_Формы 8 и 8.1. макета БП" xfId="624"/>
    <cellStyle name="_Формы 8 и 8.1. макета БП 2" xfId="625"/>
    <cellStyle name="_формы МХ" xfId="626"/>
    <cellStyle name="_формы МХ 2" xfId="627"/>
    <cellStyle name="_Эк-ка Прочие ДАО" xfId="628"/>
    <cellStyle name="_электроэнергия" xfId="629"/>
    <cellStyle name="_Юганскнефтегаз_Дт Кт (01 06 06)" xfId="630"/>
    <cellStyle name="_Юганскнефтегаз-2" xfId="631"/>
    <cellStyle name="_Юганскнефтегаз-2 2" xfId="632"/>
    <cellStyle name="_Юганскнефтегаз-2_Калькуляция расценки за 1 час работы  СИН 31 35 утвержден" xfId="633"/>
    <cellStyle name="_Юганскнефтегаз-2_Калькуляция расценки за 1 час работы  СИН 31 35 утвержден 2" xfId="634"/>
    <cellStyle name="_Юганскнефтегаз-2_Калькуляция СИН 3135и приложения (КНГ-СТС)уточнение попдписанны идопсоглаш" xfId="635"/>
    <cellStyle name="_Юганскнефтегаз-2_Калькуляция СИН 3135и приложения (КНГ-СТС)уточнение попдписанны идопсоглаш 2" xfId="636"/>
    <cellStyle name="_Юганскнефтегаз-2_Ожидаемые прочие ремонты 2011 год" xfId="637"/>
    <cellStyle name="_Юганскнефтегаз-2_Ожидаемые прочие ремонты 2011 год 2" xfId="638"/>
    <cellStyle name="_Юганскнефтегаз-2_Приложения к допсоглашению  по СИН 3135 1" xfId="639"/>
    <cellStyle name="_Юганскнефтегаз-2_Приложения к допсоглашению  по СИН 3135 1 2" xfId="640"/>
    <cellStyle name="_Юганскнефтегаз-2_Приложения к допсоглашению  по СИН 3135 1_Ожидаемые прочие ремонты 2011 год" xfId="641"/>
    <cellStyle name="_Юганскнефтегаз-2_Приложения к допсоглашению  по СИН 3135 1_Ожидаемые прочие ремонты 2011 год 2" xfId="642"/>
    <cellStyle name="_Юганскнефтегаз-2_Расчет расценки СИН свод1 кнг-стс" xfId="643"/>
    <cellStyle name="_Юганскнефтегаз-2_Расчет расценки СИН свод1 кнг-стс 2" xfId="644"/>
    <cellStyle name="_Юганскнефтегаз-2_Расчет расценки СИН свод1 кнг-стс_Ожидаемые прочие ремонты 2011 год" xfId="645"/>
    <cellStyle name="_Юганскнефтегаз-2_Расчет расценки СИН свод1 кнг-стс_Ожидаемые прочие ремонты 2011 год 2" xfId="646"/>
    <cellStyle name="_Юганскнефтегаз-2_Расчет расценки СИН свод2" xfId="647"/>
    <cellStyle name="_Юганскнефтегаз-2_Расчет расценки СИН свод2 2" xfId="648"/>
    <cellStyle name="_Юганскнефтегаз-2_Расчет расценки СИН свод2_Ожидаемые прочие ремонты 2011 год" xfId="649"/>
    <cellStyle name="_Юганскнефтегаз-2_Расчет расценки СИН свод2_Ожидаемые прочие ремонты 2011 год 2" xfId="650"/>
    <cellStyle name="_январь-декабрь" xfId="651"/>
    <cellStyle name="20% - Акцент1 2" xfId="652"/>
    <cellStyle name="20% - Акцент1 2 2" xfId="653"/>
    <cellStyle name="20% - Акцент1 3" xfId="654"/>
    <cellStyle name="20% - Акцент2 2" xfId="655"/>
    <cellStyle name="20% - Акцент2 2 2" xfId="656"/>
    <cellStyle name="20% - Акцент2 3" xfId="657"/>
    <cellStyle name="20% - Акцент3 2" xfId="658"/>
    <cellStyle name="20% - Акцент3 2 2" xfId="659"/>
    <cellStyle name="20% - Акцент3 3" xfId="660"/>
    <cellStyle name="20% - Акцент4 2" xfId="661"/>
    <cellStyle name="20% - Акцент4 2 2" xfId="662"/>
    <cellStyle name="20% - Акцент4 3" xfId="663"/>
    <cellStyle name="20% - Акцент5 2" xfId="664"/>
    <cellStyle name="20% - Акцент5 2 2" xfId="665"/>
    <cellStyle name="20% - Акцент5 3" xfId="666"/>
    <cellStyle name="20% - Акцент6 2" xfId="667"/>
    <cellStyle name="20% - Акцент6 2 2" xfId="668"/>
    <cellStyle name="20% - Акцент6 3" xfId="669"/>
    <cellStyle name="40% - Акцент1 2" xfId="670"/>
    <cellStyle name="40% - Акцент1 2 2" xfId="671"/>
    <cellStyle name="40% - Акцент1 3" xfId="672"/>
    <cellStyle name="40% - Акцент2 2" xfId="673"/>
    <cellStyle name="40% - Акцент2 2 2" xfId="674"/>
    <cellStyle name="40% - Акцент2 3" xfId="675"/>
    <cellStyle name="40% - Акцент3 2" xfId="676"/>
    <cellStyle name="40% - Акцент3 2 2" xfId="677"/>
    <cellStyle name="40% - Акцент3 3" xfId="678"/>
    <cellStyle name="40% - Акцент4 2" xfId="679"/>
    <cellStyle name="40% - Акцент4 2 2" xfId="680"/>
    <cellStyle name="40% - Акцент4 3" xfId="681"/>
    <cellStyle name="40% - Акцент5 2" xfId="682"/>
    <cellStyle name="40% - Акцент5 2 2" xfId="683"/>
    <cellStyle name="40% - Акцент5 3" xfId="684"/>
    <cellStyle name="40% - Акцент6 2" xfId="685"/>
    <cellStyle name="40% - Акцент6 2 2" xfId="686"/>
    <cellStyle name="40% - Акцент6 3" xfId="687"/>
    <cellStyle name="60% - Акцент1 2" xfId="688"/>
    <cellStyle name="60% - Акцент1 2 2" xfId="689"/>
    <cellStyle name="60% - Акцент1 3" xfId="690"/>
    <cellStyle name="60% - Акцент2 2" xfId="691"/>
    <cellStyle name="60% - Акцент2 2 2" xfId="692"/>
    <cellStyle name="60% - Акцент2 3" xfId="693"/>
    <cellStyle name="60% - Акцент3 2" xfId="694"/>
    <cellStyle name="60% - Акцент3 2 2" xfId="695"/>
    <cellStyle name="60% - Акцент3 3" xfId="696"/>
    <cellStyle name="60% - Акцент4 2" xfId="697"/>
    <cellStyle name="60% - Акцент4 2 2" xfId="698"/>
    <cellStyle name="60% - Акцент4 3" xfId="699"/>
    <cellStyle name="60% - Акцент5 2" xfId="700"/>
    <cellStyle name="60% - Акцент5 2 2" xfId="701"/>
    <cellStyle name="60% - Акцент5 3" xfId="702"/>
    <cellStyle name="60% - Акцент6 2" xfId="703"/>
    <cellStyle name="60% - Акцент6 2 2" xfId="704"/>
    <cellStyle name="60% - Акцент6 3" xfId="705"/>
    <cellStyle name="Alilciue [0]" xfId="706"/>
    <cellStyle name="Alilciue [0] 2" xfId="707"/>
    <cellStyle name="Comma [0]" xfId="708"/>
    <cellStyle name="Comma [0] 2" xfId="709"/>
    <cellStyle name="Comma_irl tel sep5" xfId="710"/>
    <cellStyle name="Currency [0]" xfId="711"/>
    <cellStyle name="Currency [0] 2" xfId="712"/>
    <cellStyle name="Currency_irl tel sep5" xfId="713"/>
    <cellStyle name="Excel Built-in Normal" xfId="714"/>
    <cellStyle name="Excel Built-in Normal 2" xfId="715"/>
    <cellStyle name="Iau?iue_?iardu1999a" xfId="716"/>
    <cellStyle name="normal" xfId="1090"/>
    <cellStyle name="normal 2" xfId="717"/>
    <cellStyle name="Normal1" xfId="718"/>
    <cellStyle name="Normal1 2" xfId="719"/>
    <cellStyle name="normбlnм_laroux" xfId="720"/>
    <cellStyle name="Nun??c [0]_Ecnn1" xfId="721"/>
    <cellStyle name="Nun??c_Ecnn1" xfId="722"/>
    <cellStyle name="Ociriniaue [0]" xfId="723"/>
    <cellStyle name="Ociriniaue [0] 2" xfId="724"/>
    <cellStyle name="Ociriniaue_laroux" xfId="725"/>
    <cellStyle name="Price_Body" xfId="726"/>
    <cellStyle name="SAPBEXchaText" xfId="727"/>
    <cellStyle name="SAPBEXchaText 2" xfId="728"/>
    <cellStyle name="SAPBEXchaText 2 2" xfId="729"/>
    <cellStyle name="SAPBEXchaText 3" xfId="730"/>
    <cellStyle name="SAPBEXchaText 3 2" xfId="731"/>
    <cellStyle name="SAPBEXchaText 4" xfId="732"/>
    <cellStyle name="SAPBEXfilterDrill" xfId="733"/>
    <cellStyle name="SAPBEXfilterDrill 2" xfId="734"/>
    <cellStyle name="SAPBEXfilterDrill 2 2" xfId="735"/>
    <cellStyle name="SAPBEXfilterDrill 3" xfId="736"/>
    <cellStyle name="SAPBEXfilterDrill 3 2" xfId="737"/>
    <cellStyle name="SAPBEXfilterDrill 4" xfId="738"/>
    <cellStyle name="SAPBEXheaderItem" xfId="739"/>
    <cellStyle name="SAPBEXheaderItem 2" xfId="740"/>
    <cellStyle name="SAPBEXheaderItem 2 2" xfId="741"/>
    <cellStyle name="SAPBEXheaderItem 3" xfId="742"/>
    <cellStyle name="SAPBEXheaderItem 3 2" xfId="743"/>
    <cellStyle name="SAPBEXheaderItem 4" xfId="744"/>
    <cellStyle name="SAPBEXheaderText" xfId="745"/>
    <cellStyle name="SAPBEXheaderText 2" xfId="746"/>
    <cellStyle name="SAPBEXheaderText 2 2" xfId="747"/>
    <cellStyle name="SAPBEXheaderText 3" xfId="748"/>
    <cellStyle name="SAPBEXheaderText 3 2" xfId="749"/>
    <cellStyle name="SAPBEXheaderText 4" xfId="750"/>
    <cellStyle name="SAPBEXHLevel0" xfId="751"/>
    <cellStyle name="SAPBEXHLevel0 2" xfId="752"/>
    <cellStyle name="SAPBEXHLevel0 2 2" xfId="753"/>
    <cellStyle name="SAPBEXHLevel0 3" xfId="754"/>
    <cellStyle name="SAPBEXHLevel0 3 2" xfId="755"/>
    <cellStyle name="SAPBEXHLevel0 4" xfId="756"/>
    <cellStyle name="SAPBEXHLevel1" xfId="757"/>
    <cellStyle name="SAPBEXHLevel1 2" xfId="758"/>
    <cellStyle name="SAPBEXHLevel1 2 2" xfId="759"/>
    <cellStyle name="SAPBEXHLevel1 3" xfId="760"/>
    <cellStyle name="SAPBEXHLevel1 3 2" xfId="761"/>
    <cellStyle name="SAPBEXHLevel1 4" xfId="762"/>
    <cellStyle name="SAPBEXHLevel2" xfId="763"/>
    <cellStyle name="SAPBEXHLevel2 2" xfId="764"/>
    <cellStyle name="SAPBEXHLevel2 2 2" xfId="765"/>
    <cellStyle name="SAPBEXHLevel2 3" xfId="766"/>
    <cellStyle name="SAPBEXHLevel2 3 2" xfId="767"/>
    <cellStyle name="SAPBEXHLevel2 4" xfId="768"/>
    <cellStyle name="SAPBEXHLevel3" xfId="769"/>
    <cellStyle name="SAPBEXHLevel3 2" xfId="770"/>
    <cellStyle name="SAPBEXHLevel3 2 2" xfId="771"/>
    <cellStyle name="SAPBEXHLevel3 3" xfId="772"/>
    <cellStyle name="SAPBEXHLevel3 3 2" xfId="773"/>
    <cellStyle name="SAPBEXHLevel3 4" xfId="774"/>
    <cellStyle name="SAPBEXstdData" xfId="775"/>
    <cellStyle name="SAPBEXstdData 2" xfId="776"/>
    <cellStyle name="SAPBEXstdItem" xfId="777"/>
    <cellStyle name="SAPBEXstdItem 2" xfId="778"/>
    <cellStyle name="SAPBEXstdItemX" xfId="779"/>
    <cellStyle name="SAPBEXstdItemX 2" xfId="780"/>
    <cellStyle name="SAPBEXstdItemX 2 2" xfId="781"/>
    <cellStyle name="SAPBEXstdItemX 3" xfId="782"/>
    <cellStyle name="SAPBEXstdItemX 3 2" xfId="783"/>
    <cellStyle name="SAPBEXstdItemX 4" xfId="784"/>
    <cellStyle name="SAPBEXtitle" xfId="785"/>
    <cellStyle name="SAPBEXtitle 2" xfId="786"/>
    <cellStyle name="SAPBEXundefined" xfId="787"/>
    <cellStyle name="SAPBEXundefined 2" xfId="788"/>
    <cellStyle name="SAPError" xfId="789"/>
    <cellStyle name="SAPError 2" xfId="790"/>
    <cellStyle name="SAPKey" xfId="791"/>
    <cellStyle name="SAPKey 2" xfId="792"/>
    <cellStyle name="SAPLocked" xfId="793"/>
    <cellStyle name="SAPLocked 2" xfId="794"/>
    <cellStyle name="SAPOutput" xfId="795"/>
    <cellStyle name="SAPOutput 2" xfId="796"/>
    <cellStyle name="SAPSpace" xfId="797"/>
    <cellStyle name="SAPSpace 2" xfId="798"/>
    <cellStyle name="SAPText" xfId="799"/>
    <cellStyle name="SAPText 2" xfId="800"/>
    <cellStyle name="SAPUnLocked" xfId="801"/>
    <cellStyle name="SAPUnLocked 2" xfId="802"/>
    <cellStyle name="Акцент1 2" xfId="803"/>
    <cellStyle name="Акцент1 2 2" xfId="804"/>
    <cellStyle name="Акцент1 3" xfId="805"/>
    <cellStyle name="Акцент2 2" xfId="806"/>
    <cellStyle name="Акцент2 2 2" xfId="807"/>
    <cellStyle name="Акцент2 3" xfId="808"/>
    <cellStyle name="Акцент3 2" xfId="809"/>
    <cellStyle name="Акцент3 2 2" xfId="810"/>
    <cellStyle name="Акцент3 3" xfId="811"/>
    <cellStyle name="Акцент4 2" xfId="812"/>
    <cellStyle name="Акцент4 2 2" xfId="813"/>
    <cellStyle name="Акцент4 3" xfId="814"/>
    <cellStyle name="Акцент5 2" xfId="815"/>
    <cellStyle name="Акцент5 2 2" xfId="816"/>
    <cellStyle name="Акцент5 3" xfId="817"/>
    <cellStyle name="Акцент6 2" xfId="818"/>
    <cellStyle name="Акцент6 2 2" xfId="819"/>
    <cellStyle name="Акцент6 3" xfId="820"/>
    <cellStyle name="Ввод  2" xfId="821"/>
    <cellStyle name="Ввод  2 2" xfId="822"/>
    <cellStyle name="Ввод  2 2 2" xfId="823"/>
    <cellStyle name="Ввод  2 2 2 2" xfId="824"/>
    <cellStyle name="Ввод  2 2 3" xfId="825"/>
    <cellStyle name="Ввод  2 3" xfId="826"/>
    <cellStyle name="Ввод  2 3 2" xfId="827"/>
    <cellStyle name="Ввод  2 3 2 2" xfId="828"/>
    <cellStyle name="Ввод  2 3 3" xfId="829"/>
    <cellStyle name="Ввод  2 4" xfId="830"/>
    <cellStyle name="Ввод  2 4 2" xfId="831"/>
    <cellStyle name="Ввод  2 5" xfId="832"/>
    <cellStyle name="Ввод  2 5 2" xfId="833"/>
    <cellStyle name="Ввод  2 5 2 2" xfId="834"/>
    <cellStyle name="Ввод  2 5 3" xfId="835"/>
    <cellStyle name="Ввод  2 6" xfId="836"/>
    <cellStyle name="Ввод  2 6 2" xfId="837"/>
    <cellStyle name="Ввод  2 7" xfId="838"/>
    <cellStyle name="Ввод  3" xfId="839"/>
    <cellStyle name="Вывод 2" xfId="840"/>
    <cellStyle name="Вывод 2 2" xfId="841"/>
    <cellStyle name="Вывод 2 2 2" xfId="842"/>
    <cellStyle name="Вывод 2 2 2 2" xfId="843"/>
    <cellStyle name="Вывод 2 2 3" xfId="844"/>
    <cellStyle name="Вывод 2 3" xfId="845"/>
    <cellStyle name="Вывод 2 3 2" xfId="846"/>
    <cellStyle name="Вывод 2 3 2 2" xfId="847"/>
    <cellStyle name="Вывод 2 3 3" xfId="848"/>
    <cellStyle name="Вывод 2 4" xfId="849"/>
    <cellStyle name="Вывод 2 4 2" xfId="850"/>
    <cellStyle name="Вывод 2 5" xfId="851"/>
    <cellStyle name="Вывод 2 5 2" xfId="852"/>
    <cellStyle name="Вывод 2 5 2 2" xfId="853"/>
    <cellStyle name="Вывод 2 5 3" xfId="854"/>
    <cellStyle name="Вывод 2 6" xfId="855"/>
    <cellStyle name="Вывод 2 6 2" xfId="856"/>
    <cellStyle name="Вывод 2 7" xfId="857"/>
    <cellStyle name="Вывод 3" xfId="858"/>
    <cellStyle name="Вычисление 2" xfId="859"/>
    <cellStyle name="Вычисление 2 2" xfId="860"/>
    <cellStyle name="Вычисление 2 2 2" xfId="861"/>
    <cellStyle name="Вычисление 2 2 2 2" xfId="862"/>
    <cellStyle name="Вычисление 2 2 3" xfId="863"/>
    <cellStyle name="Вычисление 2 3" xfId="864"/>
    <cellStyle name="Вычисление 2 3 2" xfId="865"/>
    <cellStyle name="Вычисление 2 3 2 2" xfId="866"/>
    <cellStyle name="Вычисление 2 3 3" xfId="867"/>
    <cellStyle name="Вычисление 2 4" xfId="868"/>
    <cellStyle name="Вычисление 2 4 2" xfId="869"/>
    <cellStyle name="Вычисление 2 5" xfId="870"/>
    <cellStyle name="Вычисление 2 5 2" xfId="871"/>
    <cellStyle name="Вычисление 2 5 2 2" xfId="872"/>
    <cellStyle name="Вычисление 2 5 3" xfId="873"/>
    <cellStyle name="Вычисление 2 6" xfId="874"/>
    <cellStyle name="Вычисление 2 6 2" xfId="875"/>
    <cellStyle name="Вычисление 2 7" xfId="876"/>
    <cellStyle name="Вычисление 3" xfId="877"/>
    <cellStyle name="Гиперссылка 2" xfId="878"/>
    <cellStyle name="Гиперссылка 2 2" xfId="879"/>
    <cellStyle name="Гиперссылка 3" xfId="880"/>
    <cellStyle name="Гиперссылка 3 2" xfId="881"/>
    <cellStyle name="Гиперссылка 4" xfId="882"/>
    <cellStyle name="Гиперссылка 4 2" xfId="883"/>
    <cellStyle name="Денежный 2" xfId="884"/>
    <cellStyle name="Денежный 2 2" xfId="885"/>
    <cellStyle name="Заголовок 1 2" xfId="886"/>
    <cellStyle name="Заголовок 1 2 2" xfId="887"/>
    <cellStyle name="Заголовок 1 3" xfId="888"/>
    <cellStyle name="Заголовок 2 2" xfId="889"/>
    <cellStyle name="Заголовок 2 2 2" xfId="890"/>
    <cellStyle name="Заголовок 2 3" xfId="891"/>
    <cellStyle name="Заголовок 3 2" xfId="892"/>
    <cellStyle name="Заголовок 3 2 2" xfId="893"/>
    <cellStyle name="Заголовок 3 3" xfId="894"/>
    <cellStyle name="Заголовок 4 2" xfId="895"/>
    <cellStyle name="Заголовок 4 2 2" xfId="896"/>
    <cellStyle name="Заголовок 4 3" xfId="897"/>
    <cellStyle name="Итог 2" xfId="898"/>
    <cellStyle name="Итог 2 2" xfId="899"/>
    <cellStyle name="Итог 2 2 2" xfId="900"/>
    <cellStyle name="Итог 2 2 2 2" xfId="901"/>
    <cellStyle name="Итог 2 2 3" xfId="902"/>
    <cellStyle name="Итог 2 3" xfId="903"/>
    <cellStyle name="Итог 2 3 2" xfId="904"/>
    <cellStyle name="Итог 2 3 2 2" xfId="905"/>
    <cellStyle name="Итог 2 3 3" xfId="906"/>
    <cellStyle name="Итог 2 4" xfId="907"/>
    <cellStyle name="Итог 2 4 2" xfId="908"/>
    <cellStyle name="Итог 2 5" xfId="909"/>
    <cellStyle name="Итог 2 5 2" xfId="910"/>
    <cellStyle name="Итог 2 5 2 2" xfId="911"/>
    <cellStyle name="Итог 2 5 3" xfId="912"/>
    <cellStyle name="Итог 2 6" xfId="913"/>
    <cellStyle name="Итог 2 6 2" xfId="914"/>
    <cellStyle name="Итог 2 7" xfId="915"/>
    <cellStyle name="Итог 3" xfId="916"/>
    <cellStyle name="Контрольная ячейка 2" xfId="917"/>
    <cellStyle name="Контрольная ячейка 2 2" xfId="918"/>
    <cellStyle name="Контрольная ячейка 3" xfId="919"/>
    <cellStyle name="Название 2" xfId="920"/>
    <cellStyle name="Название 2 2" xfId="921"/>
    <cellStyle name="Название 3" xfId="922"/>
    <cellStyle name="Нейтральный 2" xfId="923"/>
    <cellStyle name="Нейтральный 2 2" xfId="924"/>
    <cellStyle name="Нейтральный 3" xfId="925"/>
    <cellStyle name="Обычный" xfId="0" builtinId="0"/>
    <cellStyle name="Обычный 10" xfId="926"/>
    <cellStyle name="Обычный 10 2" xfId="927"/>
    <cellStyle name="Обычный 10 2 2" xfId="928"/>
    <cellStyle name="Обычный 10 3" xfId="929"/>
    <cellStyle name="Обычный 10 3 3" xfId="930"/>
    <cellStyle name="Обычный 10 3 3 2" xfId="931"/>
    <cellStyle name="Обычный 100" xfId="932"/>
    <cellStyle name="Обычный 100 2" xfId="933"/>
    <cellStyle name="Обычный 11" xfId="934"/>
    <cellStyle name="Обычный 11 2" xfId="935"/>
    <cellStyle name="Обычный 11 2 2" xfId="936"/>
    <cellStyle name="Обычный 11 3" xfId="937"/>
    <cellStyle name="Обычный 12" xfId="938"/>
    <cellStyle name="Обычный 12 2" xfId="939"/>
    <cellStyle name="Обычный 13" xfId="940"/>
    <cellStyle name="Обычный 13 2" xfId="941"/>
    <cellStyle name="Обычный 14" xfId="942"/>
    <cellStyle name="Обычный 14 2" xfId="943"/>
    <cellStyle name="Обычный 15" xfId="944"/>
    <cellStyle name="Обычный 15 2" xfId="945"/>
    <cellStyle name="Обычный 16" xfId="946"/>
    <cellStyle name="Обычный 16 2" xfId="947"/>
    <cellStyle name="Обычный 17" xfId="948"/>
    <cellStyle name="Обычный 18" xfId="949"/>
    <cellStyle name="Обычный 18 2" xfId="950"/>
    <cellStyle name="Обычный 19" xfId="951"/>
    <cellStyle name="Обычный 2" xfId="952"/>
    <cellStyle name="Обычный 2 10" xfId="953"/>
    <cellStyle name="Обычный 2 10 2" xfId="954"/>
    <cellStyle name="Обычный 2 11" xfId="955"/>
    <cellStyle name="Обычный 2 11 2" xfId="956"/>
    <cellStyle name="Обычный 2 12" xfId="957"/>
    <cellStyle name="Обычный 2 13" xfId="958"/>
    <cellStyle name="Обычный 2 14" xfId="959"/>
    <cellStyle name="Обычный 2 2" xfId="960"/>
    <cellStyle name="Обычный 2 2 2" xfId="961"/>
    <cellStyle name="Обычный 2 2 2 2" xfId="962"/>
    <cellStyle name="Обычный 2 2 3" xfId="963"/>
    <cellStyle name="Обычный 2 3" xfId="964"/>
    <cellStyle name="Обычный 2 3 2" xfId="965"/>
    <cellStyle name="Обычный 2 4" xfId="966"/>
    <cellStyle name="Обычный 2 4 2" xfId="967"/>
    <cellStyle name="Обычный 2 4 3" xfId="968"/>
    <cellStyle name="Обычный 2 5" xfId="969"/>
    <cellStyle name="Обычный 2 5 2" xfId="970"/>
    <cellStyle name="Обычный 2 6" xfId="971"/>
    <cellStyle name="Обычный 2 6 2" xfId="972"/>
    <cellStyle name="Обычный 2 7" xfId="973"/>
    <cellStyle name="Обычный 2 7 2" xfId="974"/>
    <cellStyle name="Обычный 2 8" xfId="975"/>
    <cellStyle name="Обычный 2 8 2" xfId="976"/>
    <cellStyle name="Обычный 2 9" xfId="977"/>
    <cellStyle name="Обычный 2 9 2" xfId="978"/>
    <cellStyle name="Обычный 20" xfId="979"/>
    <cellStyle name="Обычный 3" xfId="980"/>
    <cellStyle name="Обычный 3 2" xfId="981"/>
    <cellStyle name="Обычный 3 2 2" xfId="982"/>
    <cellStyle name="Обычный 3 2 2 2" xfId="983"/>
    <cellStyle name="Обычный 3 2 3" xfId="984"/>
    <cellStyle name="Обычный 3 3" xfId="985"/>
    <cellStyle name="Обычный 3 3 2" xfId="986"/>
    <cellStyle name="Обычный 3 4" xfId="987"/>
    <cellStyle name="Обычный 3 4 2" xfId="988"/>
    <cellStyle name="Обычный 3 4 2 2" xfId="989"/>
    <cellStyle name="Обычный 3 4 3" xfId="990"/>
    <cellStyle name="Обычный 3 5" xfId="991"/>
    <cellStyle name="Обычный 3 6" xfId="992"/>
    <cellStyle name="Обычный 4" xfId="993"/>
    <cellStyle name="Обычный 4 2" xfId="994"/>
    <cellStyle name="Обычный 4 2 2" xfId="995"/>
    <cellStyle name="Обычный 4 3" xfId="996"/>
    <cellStyle name="Обычный 4 4" xfId="997"/>
    <cellStyle name="Обычный 5" xfId="998"/>
    <cellStyle name="Обычный 5 2" xfId="999"/>
    <cellStyle name="Обычный 5 2 2" xfId="1000"/>
    <cellStyle name="Обычный 5 3" xfId="1001"/>
    <cellStyle name="Обычный 6" xfId="1002"/>
    <cellStyle name="Обычный 6 2" xfId="1003"/>
    <cellStyle name="Обычный 6 2 2" xfId="1004"/>
    <cellStyle name="Обычный 6 3" xfId="1005"/>
    <cellStyle name="Обычный 6 3 2" xfId="1006"/>
    <cellStyle name="Обычный 6 4" xfId="1007"/>
    <cellStyle name="Обычный 7" xfId="1008"/>
    <cellStyle name="Обычный 7 2" xfId="1009"/>
    <cellStyle name="Обычный 8" xfId="1010"/>
    <cellStyle name="Обычный 8 2" xfId="1011"/>
    <cellStyle name="Обычный 9" xfId="1012"/>
    <cellStyle name="Обычный 9 2" xfId="1013"/>
    <cellStyle name="Плохой 2" xfId="1014"/>
    <cellStyle name="Плохой 2 2" xfId="1015"/>
    <cellStyle name="Плохой 3" xfId="1016"/>
    <cellStyle name="Пояснение 2" xfId="1017"/>
    <cellStyle name="Пояснение 2 2" xfId="1018"/>
    <cellStyle name="Пояснение 3" xfId="1019"/>
    <cellStyle name="Примечание 2" xfId="1020"/>
    <cellStyle name="Примечание 2 2" xfId="1021"/>
    <cellStyle name="Примечание 2 2 2" xfId="1022"/>
    <cellStyle name="Примечание 2 2 2 2" xfId="1023"/>
    <cellStyle name="Примечание 2 2 2 2 2" xfId="1024"/>
    <cellStyle name="Примечание 2 2 2 3" xfId="1025"/>
    <cellStyle name="Примечание 2 2 3" xfId="1026"/>
    <cellStyle name="Примечание 2 2 3 2" xfId="1027"/>
    <cellStyle name="Примечание 2 2 3 2 2" xfId="1028"/>
    <cellStyle name="Примечание 2 2 3 3" xfId="1029"/>
    <cellStyle name="Примечание 2 2 4" xfId="1030"/>
    <cellStyle name="Примечание 2 2 4 2" xfId="1031"/>
    <cellStyle name="Примечание 2 2 5" xfId="1032"/>
    <cellStyle name="Примечание 2 2 5 2" xfId="1033"/>
    <cellStyle name="Примечание 2 2 5 2 2" xfId="1034"/>
    <cellStyle name="Примечание 2 2 5 3" xfId="1035"/>
    <cellStyle name="Примечание 2 2 6" xfId="1036"/>
    <cellStyle name="Примечание 2 2 6 2" xfId="1037"/>
    <cellStyle name="Примечание 2 2 7" xfId="1038"/>
    <cellStyle name="Примечание 2 3" xfId="1039"/>
    <cellStyle name="Примечание 2 3 2" xfId="1040"/>
    <cellStyle name="Примечание 2 3 2 2" xfId="1041"/>
    <cellStyle name="Примечание 2 3 3" xfId="1042"/>
    <cellStyle name="Примечание 2 4" xfId="1043"/>
    <cellStyle name="Примечание 2 4 2" xfId="1044"/>
    <cellStyle name="Примечание 2 4 2 2" xfId="1045"/>
    <cellStyle name="Примечание 2 4 3" xfId="1046"/>
    <cellStyle name="Примечание 2 5" xfId="1047"/>
    <cellStyle name="Примечание 2 5 2" xfId="1048"/>
    <cellStyle name="Примечание 2 6" xfId="1049"/>
    <cellStyle name="Примечание 2 6 2" xfId="1050"/>
    <cellStyle name="Примечание 2 6 2 2" xfId="1051"/>
    <cellStyle name="Примечание 2 6 3" xfId="1052"/>
    <cellStyle name="Примечание 2 7" xfId="1053"/>
    <cellStyle name="Примечание 2 7 2" xfId="1054"/>
    <cellStyle name="Примечание 2 8" xfId="1055"/>
    <cellStyle name="Примечание 3" xfId="1056"/>
    <cellStyle name="Процентный 2" xfId="1057"/>
    <cellStyle name="Процентный 2 2" xfId="1058"/>
    <cellStyle name="Процентный 3" xfId="1059"/>
    <cellStyle name="Процентный 3 2" xfId="1060"/>
    <cellStyle name="Связанная ячейка 2" xfId="1061"/>
    <cellStyle name="Связанная ячейка 2 2" xfId="1062"/>
    <cellStyle name="Связанная ячейка 3" xfId="1063"/>
    <cellStyle name="Стиль 1" xfId="1064"/>
    <cellStyle name="Стиль 1 2" xfId="1065"/>
    <cellStyle name="Стиль 1 2 2" xfId="1066"/>
    <cellStyle name="Стиль 1 3" xfId="1067"/>
    <cellStyle name="ТЕКСТ" xfId="1068"/>
    <cellStyle name="ТЕКСТ 2" xfId="1069"/>
    <cellStyle name="Текст предупреждения 2" xfId="1070"/>
    <cellStyle name="Текст предупреждения 2 2" xfId="1071"/>
    <cellStyle name="Текст предупреждения 3" xfId="1072"/>
    <cellStyle name="Тысячи [0]_01.01.98" xfId="1073"/>
    <cellStyle name="Тысячи [а]" xfId="1074"/>
    <cellStyle name="Тысячи [а] 2" xfId="1075"/>
    <cellStyle name="Тысячи_01.01.98" xfId="1076"/>
    <cellStyle name="Финансовый 2" xfId="1077"/>
    <cellStyle name="Финансовый 2 2" xfId="1078"/>
    <cellStyle name="Финансовый 2 2 2" xfId="1079"/>
    <cellStyle name="Финансовый 2 3" xfId="1080"/>
    <cellStyle name="Финансовый 2 3 2" xfId="1081"/>
    <cellStyle name="Финансовый 2 4" xfId="1082"/>
    <cellStyle name="Финансовый 3" xfId="1083"/>
    <cellStyle name="Финансовый 3 2" xfId="1084"/>
    <cellStyle name="Финансовый 4" xfId="1085"/>
    <cellStyle name="Финансовый 4 2" xfId="1086"/>
    <cellStyle name="Хороший 2" xfId="1087"/>
    <cellStyle name="Хороший 2 2" xfId="1088"/>
    <cellStyle name="Хороший 3" xfId="1089"/>
  </cellStyles>
  <dxfs count="0"/>
  <tableStyles count="0" defaultTableStyle="TableStyleMedium2" defaultPivotStyle="PivotStyleLight16"/>
  <colors>
    <mruColors>
      <color rgb="FFFFD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замечаний по значимости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 зоне влияния ОГ (коды 1; 2; 3.1 - 3.5; 5)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-1.47532923147082E-2"/>
                  <c:y val="-7.293610274791720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3177801966667197"/>
                  <c:y val="-2.443186938762659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2381885945797001E-3"/>
                  <c:y val="0.31899917125701899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8619505763053894E-2"/>
                  <c:y val="5.166017636656759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'Статистический лист'!$B$46:$B$49</c:f>
              <c:strCache>
                <c:ptCount val="4"/>
                <c:pt idx="0">
                  <c:v>Влияние на безопасность</c:v>
                </c:pt>
                <c:pt idx="1">
                  <c:v>Влияние на стоимость - увеличение</c:v>
                </c:pt>
                <c:pt idx="2">
                  <c:v>Влияние на стоимость - уменьшение</c:v>
                </c:pt>
                <c:pt idx="3">
                  <c:v>Не влияет на безопасность и изменение сроков и стоимости</c:v>
                </c:pt>
              </c:strCache>
            </c:strRef>
          </c:cat>
          <c:val>
            <c:numRef>
              <c:f>'Статистический лист'!$C$46:$C$49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mpd="sng" algn="ctr">
      <a:solidFill>
        <a:schemeClr val="tx2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замечаний в зоне влияния ОГ (коды 1; 2; 3.1 - 3.5; 5)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4966839551925701"/>
                  <c:y val="4.0343679487705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79338073730497E-2"/>
                  <c:y val="-4.60402667522429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034334301948497"/>
                  <c:y val="0.14322642982006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66229629516599"/>
                  <c:y val="-1.86645947396755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5859763622284E-2"/>
                  <c:y val="-1.7315300181508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'Статистический лист'!$B$3:$B$7</c:f>
              <c:strCache>
                <c:ptCount val="5"/>
                <c:pt idx="0">
                  <c:v> "Снято" </c:v>
                </c:pt>
                <c:pt idx="1">
                  <c:v>"Не снято"</c:v>
                </c:pt>
                <c:pt idx="2">
                  <c:v> "Устранено" </c:v>
                </c:pt>
                <c:pt idx="3">
                  <c:v> "Не устранено"</c:v>
                </c:pt>
                <c:pt idx="4">
                  <c:v>"Рекомендации к улучшению" </c:v>
                </c:pt>
              </c:strCache>
            </c:strRef>
          </c:cat>
          <c:val>
            <c:numRef>
              <c:f>'Статистический лист'!$C$3:$C$7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mpd="sng" algn="ctr">
      <a:solidFill>
        <a:schemeClr val="tx1"/>
      </a:solidFill>
      <a:round/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замечаний по кодам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cat>
            <c:multiLvlStrRef>
              <c:f>('Статистический лист'!$A$24:$B$25,'Статистический лист'!$A$28:$B$32,'Статистический лист'!$A$35:$B$39,'Статистический лист'!$A$42:$B$42)</c:f>
              <c:multiLvlStrCache>
                <c:ptCount val="13"/>
                <c:lvl>
                  <c:pt idx="0">
                    <c:v>Введение усовершенствований приводящих к повышению  показателей реализуемого проекта в целом (снижение КВ, сокращения общего срока СМР, срока окупаемости и направленных на улучшение условий труда, охрану окружающей среды)</c:v>
                  </c:pt>
                  <c:pt idx="1">
                    <c:v>Изменения нормативных документов, ЛДН Компании и контрагентов</c:v>
                  </c:pt>
                  <c:pt idx="2">
                    <c:v>Обеспечение исполнения законных решений уполномоченных органов исполнительной власти, распоряжений и предписаний государственных надзорных органов (исполнение дополнительных условий, принятых на себя ОГ или Компанией, обязательств и т.п.)</c:v>
                  </c:pt>
                  <c:pt idx="3">
                    <c:v>Дополнительные требования ОГ (изменение исходных данных ТУ, ТЗ, ЗП и т.д)</c:v>
                  </c:pt>
                  <c:pt idx="4">
                    <c:v>Дополнительные требования ОГ (поставка непроектного оборудования, несоответствие требованиям ОЛ, ТТ, РД)</c:v>
                  </c:pt>
                  <c:pt idx="5">
                    <c:v>Дополнительные требования ОГ (отклонение СМР от проектной документации)</c:v>
                  </c:pt>
                  <c:pt idx="6">
                    <c:v>Дополнительные требования служб ОГ (эксплуатационных, капитального строительства и т.п)</c:v>
                  </c:pt>
                  <c:pt idx="7">
                    <c:v>Корректировка документации по ошибке/заданию смежного структурного подразделения КНИПИ, несоответствия в различных разделах ПД и РД</c:v>
                  </c:pt>
                  <c:pt idx="8">
                    <c:v>Невыполнение требований действующих нормативных правовых актов, документов в области стандартизации, ЛНД Компании, задания на проектирование</c:v>
                  </c:pt>
                  <c:pt idx="9">
                    <c:v>Ошибки в расчетах, вычислениях, в определении объемов, стоимости работ, подборе оборудования, изделий и материалов</c:v>
                  </c:pt>
                  <c:pt idx="10">
                    <c:v>Нарушения в оформлении и комплектовании ПД и РД (опечатки, орфографические ошибки)</c:v>
                  </c:pt>
                  <c:pt idx="11">
                    <c:v>Корректировки, связанные с ошибками в отчетах инженерных изысканий</c:v>
                  </c:pt>
                  <c:pt idx="12">
                    <c:v>Другие причины (отклоненные с необходимой аргументацией замечания, в том числе замечания имеющие разночтения в прочтении НТД)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3.1</c:v>
                  </c:pt>
                  <c:pt idx="3">
                    <c:v>3.2</c:v>
                  </c:pt>
                  <c:pt idx="4">
                    <c:v>3.3</c:v>
                  </c:pt>
                  <c:pt idx="5">
                    <c:v>3.4</c:v>
                  </c:pt>
                  <c:pt idx="6">
                    <c:v>3.5</c:v>
                  </c:pt>
                  <c:pt idx="7">
                    <c:v>4.1</c:v>
                  </c:pt>
                  <c:pt idx="8">
                    <c:v>4.2</c:v>
                  </c:pt>
                  <c:pt idx="9">
                    <c:v>4.3</c:v>
                  </c:pt>
                  <c:pt idx="10">
                    <c:v>4.4</c:v>
                  </c:pt>
                  <c:pt idx="11">
                    <c:v>4.5</c:v>
                  </c:pt>
                  <c:pt idx="12">
                    <c:v>5</c:v>
                  </c:pt>
                </c:lvl>
              </c:multiLvlStrCache>
            </c:multiLvlStrRef>
          </c:cat>
          <c:val>
            <c:numRef>
              <c:f>('Статистический лист'!$C$24:$C$25,'Статистический лист'!$C$28:$C$32,'Статистический лист'!$C$35:$C$39,'Статистический лист'!$C$42)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72592400"/>
        <c:axId val="1072595120"/>
      </c:barChart>
      <c:catAx>
        <c:axId val="1072592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2595120"/>
        <c:crosses val="autoZero"/>
        <c:auto val="1"/>
        <c:lblAlgn val="ctr"/>
        <c:lblOffset val="100"/>
        <c:noMultiLvlLbl val="0"/>
      </c:catAx>
      <c:valAx>
        <c:axId val="1072595120"/>
        <c:scaling>
          <c:orientation val="minMax"/>
        </c:scaling>
        <c:delete val="0"/>
        <c:axPos val="l"/>
        <c:majorGridlines>
          <c:spPr>
            <a:ln w="9525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25924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mpd="sng" algn="ctr">
      <a:solidFill>
        <a:schemeClr val="tx1"/>
      </a:solidFill>
      <a:round/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замечаний по значимости</a:t>
            </a:r>
          </a:p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 зоне влияния КНИПИ (коды 4.1 - 4.5)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1.3338547199964501E-2"/>
                  <c:y val="-3.4332249313592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9084852039814E-2"/>
                  <c:y val="0.19669012725353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938616514205899"/>
                  <c:y val="-4.24355827271937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5777267217636E-2"/>
                  <c:y val="-1.040340028703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'Статистический лист'!$B$53:$B$56</c:f>
              <c:strCache>
                <c:ptCount val="4"/>
                <c:pt idx="0">
                  <c:v>Влияние на безопасность</c:v>
                </c:pt>
                <c:pt idx="1">
                  <c:v>Влияние на стоимость - увеличение</c:v>
                </c:pt>
                <c:pt idx="2">
                  <c:v>Влияние на стоимость - уменьшение</c:v>
                </c:pt>
                <c:pt idx="3">
                  <c:v>Не влияет на безопасность и изменение сроков и стоимости</c:v>
                </c:pt>
              </c:strCache>
            </c:strRef>
          </c:cat>
          <c:val>
            <c:numRef>
              <c:f>'Статистический лист'!$C$53:$C$56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mpd="sng" algn="ctr">
      <a:solidFill>
        <a:schemeClr val="tx2">
          <a:lumMod val="15000"/>
          <a:lumOff val="85000"/>
        </a:schemeClr>
      </a:solidFill>
      <a:round/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Статистика замечаний в зоне влияния КНИПИ (коды 4.1 - 4.5)</a:t>
            </a:r>
          </a:p>
        </c:rich>
      </c:tx>
      <c:overlay val="0"/>
      <c:spPr>
        <a:noFill/>
        <a:ln>
          <a:noFill/>
        </a:ln>
      </c:sp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  <a:tileRect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4966839551925701"/>
                  <c:y val="4.03436794877052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079338073730497E-2"/>
                  <c:y val="-4.60402667522429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7993772923946394E-2"/>
                  <c:y val="6.125758215785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4824116528034E-2"/>
                  <c:y val="-2.7772249653935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015802979469299E-2"/>
                  <c:y val="-1.73153001815080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numFmt formatCode="General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'Статистический лист'!$B$13:$B$17</c:f>
              <c:strCache>
                <c:ptCount val="5"/>
                <c:pt idx="0">
                  <c:v> "Снято" </c:v>
                </c:pt>
                <c:pt idx="1">
                  <c:v>"Не снято"</c:v>
                </c:pt>
                <c:pt idx="2">
                  <c:v> "Устранено" </c:v>
                </c:pt>
                <c:pt idx="3">
                  <c:v> "Не устранено"</c:v>
                </c:pt>
                <c:pt idx="4">
                  <c:v>"Рекомендации к улучшению" </c:v>
                </c:pt>
              </c:strCache>
            </c:strRef>
          </c:cat>
          <c:val>
            <c:numRef>
              <c:f>'Статистический лист'!$C$13:$C$17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mpd="sng" algn="ctr">
      <a:solidFill>
        <a:schemeClr val="tx1"/>
      </a:solidFill>
      <a:round/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123826</xdr:colOff>
      <xdr:row>0</xdr:row>
      <xdr:rowOff>152401</xdr:rowOff>
    </xdr:from>
    <xdr:to>
      <xdr:col>8</xdr:col>
      <xdr:colOff>161925</xdr:colOff>
      <xdr:row>8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3426" y="152401"/>
          <a:ext cx="2474142" cy="3009900"/>
        </a:xfrm>
        <a:prstGeom prst="rect">
          <a:avLst/>
        </a:prstGeom>
      </xdr:spPr>
    </xdr:pic>
    <xdr:clientData/>
  </xdr:twoCellAnchor>
  <xdr:twoCellAnchor editAs="oneCell">
    <xdr:from>
      <xdr:col>4</xdr:col>
      <xdr:colOff>114299</xdr:colOff>
      <xdr:row>8</xdr:row>
      <xdr:rowOff>257175</xdr:rowOff>
    </xdr:from>
    <xdr:to>
      <xdr:col>8</xdr:col>
      <xdr:colOff>161925</xdr:colOff>
      <xdr:row>16</xdr:row>
      <xdr:rowOff>38100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53899" y="3267075"/>
          <a:ext cx="2488211" cy="260985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</xdr:colOff>
      <xdr:row>33</xdr:row>
      <xdr:rowOff>209550</xdr:rowOff>
    </xdr:from>
    <xdr:to>
      <xdr:col>12</xdr:col>
      <xdr:colOff>201930</xdr:colOff>
      <xdr:row>46</xdr:row>
      <xdr:rowOff>76200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35560</xdr:colOff>
      <xdr:row>0</xdr:row>
      <xdr:rowOff>54610</xdr:rowOff>
    </xdr:from>
    <xdr:to>
      <xdr:col>11</xdr:col>
      <xdr:colOff>537845</xdr:colOff>
      <xdr:row>16</xdr:row>
      <xdr:rowOff>22225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99695</xdr:colOff>
      <xdr:row>17</xdr:row>
      <xdr:rowOff>40640</xdr:rowOff>
    </xdr:from>
    <xdr:to>
      <xdr:col>19</xdr:col>
      <xdr:colOff>392430</xdr:colOff>
      <xdr:row>33</xdr:row>
      <xdr:rowOff>111125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21</xdr:col>
      <xdr:colOff>76200</xdr:colOff>
      <xdr:row>0</xdr:row>
      <xdr:rowOff>89535</xdr:rowOff>
    </xdr:from>
    <xdr:to>
      <xdr:col>27</xdr:col>
      <xdr:colOff>200025</xdr:colOff>
      <xdr:row>17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78936" y="89647"/>
          <a:ext cx="3756210" cy="3543457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12</xdr:col>
      <xdr:colOff>269240</xdr:colOff>
      <xdr:row>33</xdr:row>
      <xdr:rowOff>209550</xdr:rowOff>
    </xdr:from>
    <xdr:to>
      <xdr:col>22</xdr:col>
      <xdr:colOff>55880</xdr:colOff>
      <xdr:row>46</xdr:row>
      <xdr:rowOff>107315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78740</xdr:colOff>
      <xdr:row>0</xdr:row>
      <xdr:rowOff>55880</xdr:rowOff>
    </xdr:from>
    <xdr:to>
      <xdr:col>20</xdr:col>
      <xdr:colOff>580390</xdr:colOff>
      <xdr:row>16</xdr:row>
      <xdr:rowOff>11430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16510</xdr:rowOff>
    </xdr:from>
    <xdr:to>
      <xdr:col>16</xdr:col>
      <xdr:colOff>0</xdr:colOff>
      <xdr:row>2</xdr:row>
      <xdr:rowOff>302260</xdr:rowOff>
    </xdr:to>
    <xdr:sp macro="" textlink="">
      <xdr:nvSpPr>
        <xdr:cNvPr id="2" name="Скругленный прямоугольник 1"/>
        <xdr:cNvSpPr/>
      </xdr:nvSpPr>
      <xdr:spPr>
        <a:xfrm>
          <a:off x="0" y="207010"/>
          <a:ext cx="24298275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ctr"/>
          <a:r>
            <a:rPr lang="ru-RU" sz="1000" b="1"/>
            <a:t>КОЛИЧЕСТВО</a:t>
          </a:r>
          <a:r>
            <a:rPr lang="ru-RU" sz="1000" b="1" baseline="0"/>
            <a:t> ТИПОВЫХ ОШИБОК</a:t>
          </a:r>
          <a:endParaRPr lang="ru-RU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9"/>
  <sheetViews>
    <sheetView tabSelected="1" zoomScale="70" zoomScaleNormal="70" zoomScaleSheetLayoutView="55" zoomScalePageLayoutView="85" workbookViewId="0">
      <pane ySplit="13" topLeftCell="A14" activePane="bottomLeft" state="frozen"/>
      <selection activeCell="B1" sqref="B1"/>
      <selection pane="bottomLeft" activeCell="K16" sqref="K16"/>
    </sheetView>
  </sheetViews>
  <sheetFormatPr defaultRowHeight="14.25" x14ac:dyDescent="0.2"/>
  <cols>
    <col min="1" max="1" width="6.85546875" style="85" customWidth="1"/>
    <col min="2" max="2" width="31.140625" style="86" bestFit="1" customWidth="1"/>
    <col min="3" max="3" width="37.140625" style="86" bestFit="1" customWidth="1"/>
    <col min="4" max="4" width="36.85546875" style="86" customWidth="1"/>
    <col min="5" max="5" width="18.28515625" style="86" customWidth="1"/>
    <col min="6" max="6" width="16.28515625" style="86" customWidth="1"/>
    <col min="7" max="7" width="18.5703125" style="86" customWidth="1"/>
    <col min="8" max="8" width="21.42578125" style="86" customWidth="1"/>
    <col min="9" max="9" width="20" style="86" customWidth="1"/>
    <col min="10" max="10" width="17.7109375" style="86" customWidth="1"/>
    <col min="11" max="11" width="21.42578125" style="86" customWidth="1"/>
    <col min="12" max="12" width="16.140625" style="86" customWidth="1"/>
    <col min="13" max="13" width="16.5703125" style="86" customWidth="1"/>
    <col min="14" max="14" width="16.28515625" style="86" customWidth="1"/>
    <col min="15" max="15" width="18.7109375" style="86" customWidth="1"/>
    <col min="16" max="16" width="21.42578125" style="86" customWidth="1"/>
    <col min="17" max="17" width="20" style="86" customWidth="1"/>
    <col min="18" max="18" width="16.28515625" style="86" customWidth="1"/>
    <col min="19" max="19" width="18.7109375" style="86" customWidth="1"/>
    <col min="20" max="20" width="22.140625" style="86" customWidth="1"/>
    <col min="21" max="21" width="22.5703125" style="86" customWidth="1"/>
    <col min="22" max="22" width="17.7109375" style="86" hidden="1" customWidth="1"/>
    <col min="23" max="23" width="28" style="86" customWidth="1"/>
    <col min="24" max="26" width="9.140625" style="86" customWidth="1"/>
    <col min="27" max="16384" width="9.140625" style="86"/>
  </cols>
  <sheetData>
    <row r="1" spans="1:22" ht="15.75" customHeight="1" x14ac:dyDescent="0.2">
      <c r="A1" s="100"/>
      <c r="B1" s="101" t="s">
        <v>48</v>
      </c>
      <c r="C1" s="88" t="s">
        <v>49</v>
      </c>
      <c r="D1" s="89"/>
      <c r="F1" s="89"/>
      <c r="G1" s="90"/>
      <c r="H1" s="90"/>
      <c r="I1" s="90"/>
      <c r="J1" s="90"/>
      <c r="K1" s="90"/>
      <c r="L1" s="90"/>
      <c r="M1" s="90"/>
      <c r="O1" s="90"/>
      <c r="P1" s="90"/>
      <c r="Q1" s="90"/>
      <c r="R1" s="90"/>
      <c r="S1" s="90"/>
      <c r="T1" s="89"/>
    </row>
    <row r="2" spans="1:22" ht="15.75" customHeight="1" x14ac:dyDescent="0.2">
      <c r="A2" s="100"/>
      <c r="B2" s="101" t="s">
        <v>50</v>
      </c>
      <c r="C2" s="88" t="s">
        <v>51</v>
      </c>
      <c r="D2" s="89"/>
      <c r="E2" s="90" t="s">
        <v>52</v>
      </c>
      <c r="F2" s="89"/>
      <c r="G2" s="90"/>
      <c r="H2" s="90"/>
      <c r="I2" s="90"/>
      <c r="J2" s="90"/>
      <c r="K2" s="90"/>
      <c r="L2" s="90"/>
      <c r="M2" s="90"/>
      <c r="O2" s="90"/>
      <c r="P2" s="90"/>
      <c r="Q2" s="90"/>
      <c r="R2" s="90"/>
      <c r="S2" s="90"/>
      <c r="T2" s="89"/>
    </row>
    <row r="3" spans="1:22" ht="15.75" customHeight="1" x14ac:dyDescent="0.2">
      <c r="A3" s="100"/>
      <c r="B3" s="101" t="s">
        <v>53</v>
      </c>
      <c r="C3" s="91"/>
      <c r="D3" s="89"/>
      <c r="E3" s="90"/>
      <c r="F3" s="89"/>
      <c r="G3" s="90"/>
      <c r="H3" s="90" t="s">
        <v>54</v>
      </c>
      <c r="I3" s="90"/>
      <c r="J3" s="90"/>
      <c r="K3" s="90"/>
      <c r="L3" s="90"/>
      <c r="M3" s="90"/>
      <c r="O3" s="90"/>
      <c r="P3" s="90"/>
      <c r="Q3" s="90"/>
      <c r="R3" s="90"/>
      <c r="S3" s="90"/>
      <c r="T3" s="89"/>
    </row>
    <row r="4" spans="1:22" ht="15.75" customHeight="1" x14ac:dyDescent="0.2">
      <c r="A4" s="100"/>
      <c r="B4" s="102" t="s">
        <v>55</v>
      </c>
      <c r="C4" s="91" t="s">
        <v>56</v>
      </c>
      <c r="G4" s="90"/>
      <c r="H4" s="90"/>
      <c r="I4" s="90"/>
      <c r="J4" s="90"/>
      <c r="K4" s="90"/>
      <c r="L4" s="90"/>
      <c r="M4" s="90"/>
      <c r="O4" s="90"/>
      <c r="P4" s="90"/>
      <c r="Q4" s="90"/>
      <c r="R4" s="90"/>
      <c r="S4" s="90"/>
    </row>
    <row r="5" spans="1:22" ht="15.75" customHeight="1" x14ac:dyDescent="0.2">
      <c r="A5" s="100"/>
      <c r="B5" s="102" t="s">
        <v>57</v>
      </c>
      <c r="C5" s="92" t="s">
        <v>58</v>
      </c>
      <c r="G5" s="90"/>
      <c r="H5" s="90"/>
      <c r="I5" s="90"/>
      <c r="J5" s="90"/>
      <c r="K5" s="90"/>
      <c r="L5" s="90"/>
      <c r="M5" s="90"/>
      <c r="O5" s="90"/>
      <c r="P5" s="90"/>
      <c r="Q5" s="90"/>
      <c r="R5" s="90"/>
      <c r="S5" s="90"/>
    </row>
    <row r="6" spans="1:22" ht="15.75" customHeight="1" x14ac:dyDescent="0.2">
      <c r="A6" s="100"/>
      <c r="B6" s="101" t="s">
        <v>59</v>
      </c>
      <c r="C6" s="92" t="s">
        <v>60</v>
      </c>
      <c r="G6" s="90"/>
      <c r="H6" s="90"/>
      <c r="I6" s="90"/>
      <c r="J6" s="90"/>
      <c r="K6" s="90"/>
      <c r="L6" s="90"/>
      <c r="M6" s="90"/>
      <c r="O6" s="90"/>
      <c r="P6" s="90"/>
      <c r="Q6" s="90"/>
      <c r="R6" s="90"/>
      <c r="S6" s="90"/>
    </row>
    <row r="7" spans="1:22" ht="15.75" customHeight="1" x14ac:dyDescent="0.2">
      <c r="A7" s="100"/>
      <c r="B7" s="101" t="s">
        <v>61</v>
      </c>
      <c r="C7" s="92" t="s">
        <v>62</v>
      </c>
      <c r="G7" s="90"/>
      <c r="H7" s="90"/>
      <c r="I7" s="90"/>
      <c r="J7" s="90"/>
      <c r="K7" s="90"/>
      <c r="L7" s="90"/>
      <c r="M7" s="90"/>
      <c r="O7" s="90"/>
      <c r="P7" s="90"/>
      <c r="Q7" s="90"/>
      <c r="R7" s="90"/>
      <c r="S7" s="90"/>
    </row>
    <row r="8" spans="1:22" ht="15.75" customHeight="1" x14ac:dyDescent="0.2">
      <c r="B8" s="87" t="s">
        <v>63</v>
      </c>
      <c r="C8" s="92">
        <v>2</v>
      </c>
      <c r="E8" s="86" t="s">
        <v>64</v>
      </c>
      <c r="G8" s="90"/>
      <c r="H8" s="90"/>
      <c r="I8" s="90"/>
      <c r="J8" s="90"/>
      <c r="K8" s="90"/>
      <c r="L8" s="90"/>
      <c r="M8" s="90"/>
      <c r="O8" s="90"/>
      <c r="P8" s="90"/>
      <c r="Q8" s="90"/>
      <c r="R8" s="90"/>
      <c r="S8" s="90"/>
    </row>
    <row r="9" spans="1:22" ht="15.75" customHeight="1" x14ac:dyDescent="0.2">
      <c r="B9" s="93" t="s">
        <v>65</v>
      </c>
      <c r="C9" s="94" t="s">
        <v>66</v>
      </c>
      <c r="E9" s="103" t="s">
        <v>67</v>
      </c>
      <c r="G9" s="90"/>
      <c r="H9" s="90"/>
      <c r="I9" s="90"/>
      <c r="J9" s="90"/>
      <c r="K9" s="90"/>
      <c r="L9" s="90"/>
      <c r="M9" s="90"/>
      <c r="O9" s="90"/>
      <c r="P9" s="90"/>
      <c r="Q9" s="90"/>
      <c r="R9" s="90"/>
      <c r="S9" s="90"/>
    </row>
    <row r="10" spans="1:22" ht="19.5" customHeight="1" x14ac:dyDescent="0.2">
      <c r="B10" s="95"/>
      <c r="C10" s="95"/>
      <c r="D10" s="89"/>
      <c r="H10" s="90"/>
      <c r="I10" s="90"/>
      <c r="J10" s="90"/>
      <c r="K10" s="90"/>
      <c r="L10" s="90"/>
      <c r="M10" s="90"/>
      <c r="N10" s="90"/>
    </row>
    <row r="11" spans="1:22" s="106" customFormat="1" ht="27.75" customHeight="1" x14ac:dyDescent="0.25">
      <c r="A11" s="112" t="s">
        <v>68</v>
      </c>
      <c r="B11" s="112" t="s">
        <v>69</v>
      </c>
      <c r="C11" s="112" t="s">
        <v>70</v>
      </c>
      <c r="D11" s="112" t="s">
        <v>71</v>
      </c>
      <c r="E11" s="112" t="s">
        <v>72</v>
      </c>
      <c r="F11" s="112" t="s">
        <v>73</v>
      </c>
      <c r="G11" s="112" t="s">
        <v>74</v>
      </c>
      <c r="H11" s="117" t="s">
        <v>75</v>
      </c>
      <c r="I11" s="118"/>
      <c r="J11" s="118"/>
      <c r="K11" s="118"/>
      <c r="L11" s="118"/>
      <c r="M11" s="118"/>
      <c r="N11" s="118"/>
      <c r="O11" s="118"/>
      <c r="P11" s="119" t="s">
        <v>76</v>
      </c>
      <c r="Q11" s="118"/>
      <c r="R11" s="118"/>
      <c r="S11" s="118"/>
      <c r="T11" s="112" t="s">
        <v>77</v>
      </c>
      <c r="U11" s="112" t="s">
        <v>78</v>
      </c>
      <c r="V11" s="112" t="s">
        <v>79</v>
      </c>
    </row>
    <row r="12" spans="1:22" s="106" customFormat="1" ht="87" customHeight="1" x14ac:dyDescent="0.2">
      <c r="A12" s="114"/>
      <c r="B12" s="115"/>
      <c r="C12" s="115"/>
      <c r="D12" s="116"/>
      <c r="E12" s="113"/>
      <c r="F12" s="113"/>
      <c r="G12" s="113"/>
      <c r="H12" s="107" t="s">
        <v>80</v>
      </c>
      <c r="I12" s="107" t="s">
        <v>81</v>
      </c>
      <c r="J12" s="107" t="s">
        <v>82</v>
      </c>
      <c r="K12" s="107" t="s">
        <v>83</v>
      </c>
      <c r="L12" s="107" t="s">
        <v>84</v>
      </c>
      <c r="M12" s="107" t="s">
        <v>85</v>
      </c>
      <c r="N12" s="107" t="s">
        <v>86</v>
      </c>
      <c r="O12" s="107" t="s">
        <v>87</v>
      </c>
      <c r="P12" s="107" t="s">
        <v>80</v>
      </c>
      <c r="Q12" s="107" t="s">
        <v>81</v>
      </c>
      <c r="R12" s="107" t="s">
        <v>86</v>
      </c>
      <c r="S12" s="107" t="s">
        <v>87</v>
      </c>
      <c r="T12" s="114"/>
      <c r="U12" s="113"/>
      <c r="V12" s="113"/>
    </row>
    <row r="13" spans="1:22" s="106" customFormat="1" ht="24" customHeight="1" x14ac:dyDescent="0.2">
      <c r="A13" s="108">
        <v>1</v>
      </c>
      <c r="B13" s="109">
        <v>2</v>
      </c>
      <c r="C13" s="109">
        <v>3</v>
      </c>
      <c r="D13" s="109">
        <v>4</v>
      </c>
      <c r="E13" s="109">
        <v>5</v>
      </c>
      <c r="F13" s="109">
        <v>6</v>
      </c>
      <c r="G13" s="109">
        <v>7</v>
      </c>
      <c r="H13" s="109">
        <v>8</v>
      </c>
      <c r="I13" s="109">
        <v>9</v>
      </c>
      <c r="J13" s="109">
        <v>10</v>
      </c>
      <c r="K13" s="109">
        <v>11</v>
      </c>
      <c r="L13" s="109">
        <v>12</v>
      </c>
      <c r="M13" s="109">
        <v>13</v>
      </c>
      <c r="N13" s="109">
        <v>14</v>
      </c>
      <c r="O13" s="109">
        <v>15</v>
      </c>
      <c r="P13" s="109">
        <v>16</v>
      </c>
      <c r="Q13" s="109">
        <v>17</v>
      </c>
      <c r="R13" s="109">
        <v>18</v>
      </c>
      <c r="S13" s="109">
        <v>19</v>
      </c>
      <c r="T13" s="109">
        <v>20</v>
      </c>
      <c r="U13" s="110">
        <v>21</v>
      </c>
      <c r="V13" s="111"/>
    </row>
    <row r="14" spans="1:22" ht="165.75" x14ac:dyDescent="0.2">
      <c r="A14" s="104" t="s">
        <v>88</v>
      </c>
      <c r="B14" s="105" t="s">
        <v>89</v>
      </c>
      <c r="C14" s="104" t="s">
        <v>90</v>
      </c>
      <c r="D14" s="105" t="s">
        <v>91</v>
      </c>
      <c r="E14" s="104" t="s">
        <v>92</v>
      </c>
      <c r="F14" s="105" t="s">
        <v>93</v>
      </c>
      <c r="G14" s="104" t="s">
        <v>94</v>
      </c>
      <c r="H14" s="97" t="s">
        <v>95</v>
      </c>
      <c r="I14" s="96" t="s">
        <v>96</v>
      </c>
      <c r="J14" s="97" t="s">
        <v>97</v>
      </c>
      <c r="K14" s="96" t="s">
        <v>98</v>
      </c>
      <c r="L14" s="97" t="s">
        <v>99</v>
      </c>
      <c r="M14" s="96" t="s">
        <v>100</v>
      </c>
      <c r="N14" s="97" t="s">
        <v>101</v>
      </c>
      <c r="O14" s="96" t="s">
        <v>66</v>
      </c>
      <c r="P14" s="96"/>
      <c r="Q14" s="96"/>
      <c r="R14" s="96"/>
      <c r="S14" s="96"/>
      <c r="T14" s="97" t="s">
        <v>101</v>
      </c>
      <c r="U14" s="96" t="s">
        <v>66</v>
      </c>
      <c r="V14" s="98" t="s">
        <v>102</v>
      </c>
    </row>
    <row r="15" spans="1:22" ht="140.25" x14ac:dyDescent="0.2">
      <c r="A15" s="104" t="s">
        <v>103</v>
      </c>
      <c r="B15" s="105" t="s">
        <v>89</v>
      </c>
      <c r="C15" s="104" t="s">
        <v>104</v>
      </c>
      <c r="D15" s="105" t="s">
        <v>105</v>
      </c>
      <c r="E15" s="104" t="s">
        <v>92</v>
      </c>
      <c r="F15" s="105" t="s">
        <v>93</v>
      </c>
      <c r="G15" s="104" t="s">
        <v>94</v>
      </c>
      <c r="H15" s="97" t="s">
        <v>95</v>
      </c>
      <c r="I15" s="96" t="s">
        <v>106</v>
      </c>
      <c r="J15" s="97" t="s">
        <v>97</v>
      </c>
      <c r="K15" s="96" t="s">
        <v>98</v>
      </c>
      <c r="L15" s="97" t="s">
        <v>99</v>
      </c>
      <c r="M15" s="96" t="s">
        <v>100</v>
      </c>
      <c r="N15" s="97" t="s">
        <v>101</v>
      </c>
      <c r="O15" s="96" t="s">
        <v>66</v>
      </c>
      <c r="P15" s="96"/>
      <c r="Q15" s="96"/>
      <c r="R15" s="96"/>
      <c r="S15" s="96"/>
      <c r="T15" s="97" t="s">
        <v>101</v>
      </c>
      <c r="U15" s="96" t="s">
        <v>66</v>
      </c>
      <c r="V15" s="98" t="s">
        <v>107</v>
      </c>
    </row>
    <row r="16" spans="1:22" ht="165.75" x14ac:dyDescent="0.2">
      <c r="A16" s="104" t="s">
        <v>108</v>
      </c>
      <c r="B16" s="105" t="s">
        <v>89</v>
      </c>
      <c r="C16" s="104" t="s">
        <v>66</v>
      </c>
      <c r="D16" s="105" t="s">
        <v>109</v>
      </c>
      <c r="E16" s="104" t="s">
        <v>92</v>
      </c>
      <c r="F16" s="105" t="s">
        <v>93</v>
      </c>
      <c r="G16" s="104" t="s">
        <v>94</v>
      </c>
      <c r="H16" s="97" t="s">
        <v>110</v>
      </c>
      <c r="I16" s="96" t="s">
        <v>111</v>
      </c>
      <c r="J16" s="97" t="s">
        <v>97</v>
      </c>
      <c r="K16" s="96" t="s">
        <v>112</v>
      </c>
      <c r="L16" s="97" t="s">
        <v>113</v>
      </c>
      <c r="M16" s="96" t="s">
        <v>100</v>
      </c>
      <c r="N16" s="97" t="s">
        <v>114</v>
      </c>
      <c r="O16" s="96" t="s">
        <v>115</v>
      </c>
      <c r="P16" s="96" t="s">
        <v>95</v>
      </c>
      <c r="Q16" s="96" t="s">
        <v>116</v>
      </c>
      <c r="R16" s="96"/>
      <c r="S16" s="96" t="s">
        <v>66</v>
      </c>
      <c r="T16" s="97"/>
      <c r="U16" s="96" t="s">
        <v>66</v>
      </c>
      <c r="V16" s="98" t="s">
        <v>117</v>
      </c>
    </row>
    <row r="18" spans="2:2" ht="36" customHeight="1" x14ac:dyDescent="0.2">
      <c r="B18" s="99" t="s">
        <v>118</v>
      </c>
    </row>
    <row r="19" spans="2:2" ht="25.5" x14ac:dyDescent="0.2">
      <c r="B19" s="99" t="s">
        <v>119</v>
      </c>
    </row>
  </sheetData>
  <sheetProtection formatColumns="0" formatRows="0" insertRows="0" sort="0" autoFilter="0"/>
  <dataConsolidate/>
  <mergeCells count="12">
    <mergeCell ref="V11:V12"/>
    <mergeCell ref="A11:A12"/>
    <mergeCell ref="B11:B12"/>
    <mergeCell ref="C11:C12"/>
    <mergeCell ref="D11:D12"/>
    <mergeCell ref="E11:E12"/>
    <mergeCell ref="T11:T12"/>
    <mergeCell ref="U11:U12"/>
    <mergeCell ref="H11:O11"/>
    <mergeCell ref="F11:F12"/>
    <mergeCell ref="G11:G12"/>
    <mergeCell ref="P11:S11"/>
  </mergeCells>
  <dataValidations count="625">
    <dataValidation type="custom" allowBlank="1" showErrorMessage="1" sqref="A14">
      <formula1>"b63b2449-1cd4-4bfb-949e-4c2c4308f653"</formula1>
    </dataValidation>
    <dataValidation type="custom" allowBlank="1" showErrorMessage="1" sqref="I14">
      <formula1>"a26755a5-8b92-4a10-9150-bb27bc60d623"</formula1>
    </dataValidation>
    <dataValidation type="custom" allowBlank="1" showErrorMessage="1" sqref="A15">
      <formula1>"cfc7ea86-3d18-47b8-9a69-f7e7298ff951"</formula1>
    </dataValidation>
    <dataValidation type="custom" allowBlank="1" showErrorMessage="1" sqref="I15">
      <formula1>"d22a435d-fe21-410c-966b-0ff827f65172"</formula1>
    </dataValidation>
    <dataValidation type="custom" allowBlank="1" showErrorMessage="1" sqref="A16">
      <formula1>"b3da5943-be67-4370-b867-d613d5ae79c8"</formula1>
    </dataValidation>
    <dataValidation type="custom" allowBlank="1" showErrorMessage="1" sqref="I16">
      <formula1>"baed42da-3d9b-4600-8097-a5547039be18"</formula1>
    </dataValidation>
    <dataValidation type="custom" allowBlank="1" showErrorMessage="1" sqref="Q16">
      <formula1>"9f8607d4-23f2-4ec4-a3b5-fb00bf4a6dd6"</formula1>
    </dataValidation>
    <dataValidation type="list" allowBlank="1" showErrorMessage="1" sqref="H14">
      <formula1>Резолюции</formula1>
    </dataValidation>
    <dataValidation type="list" allowBlank="1" showErrorMessage="1" sqref="L14">
      <formula1>Коды_причин_изменений</formula1>
    </dataValidation>
    <dataValidation type="list" allowBlank="1" showErrorMessage="1" sqref="M14">
      <formula1>Значимости_замечаний</formula1>
    </dataValidation>
    <dataValidation type="list" allowBlank="1" showErrorMessage="1" sqref="N14">
      <formula1>Рецензии</formula1>
    </dataValidation>
    <dataValidation type="list" allowBlank="1" showErrorMessage="1" sqref="P14">
      <formula1>Резолюции</formula1>
    </dataValidation>
    <dataValidation type="list" allowBlank="1" showErrorMessage="1" sqref="R14">
      <formula1>Рецензии</formula1>
    </dataValidation>
    <dataValidation type="list" allowBlank="1" showErrorMessage="1" sqref="H15">
      <formula1>Резолюции</formula1>
    </dataValidation>
    <dataValidation type="list" allowBlank="1" showErrorMessage="1" sqref="L15">
      <formula1>Коды_причин_изменений</formula1>
    </dataValidation>
    <dataValidation type="list" allowBlank="1" showErrorMessage="1" sqref="M15">
      <formula1>Значимости_замечаний</formula1>
    </dataValidation>
    <dataValidation type="list" allowBlank="1" showErrorMessage="1" sqref="N15">
      <formula1>Рецензии</formula1>
    </dataValidation>
    <dataValidation type="list" allowBlank="1" showErrorMessage="1" sqref="P15">
      <formula1>Резолюции</formula1>
    </dataValidation>
    <dataValidation type="list" allowBlank="1" showErrorMessage="1" sqref="R15">
      <formula1>Рецензии</formula1>
    </dataValidation>
    <dataValidation type="list" allowBlank="1" showErrorMessage="1" sqref="H16">
      <formula1>Резолюции</formula1>
    </dataValidation>
    <dataValidation type="list" allowBlank="1" showErrorMessage="1" sqref="L16">
      <formula1>Коды_причин_изменений</formula1>
    </dataValidation>
    <dataValidation type="list" allowBlank="1" showErrorMessage="1" sqref="M16">
      <formula1>Значимости_замечаний</formula1>
    </dataValidation>
    <dataValidation type="list" allowBlank="1" showErrorMessage="1" sqref="N16">
      <formula1>Рецензии</formula1>
    </dataValidation>
    <dataValidation type="list" allowBlank="1" showErrorMessage="1" sqref="P16">
      <formula1>Резолюции</formula1>
    </dataValidation>
    <dataValidation type="list" allowBlank="1" showErrorMessage="1" sqref="R16">
      <formula1>Рецензии</formula1>
    </dataValidation>
    <dataValidation type="list" allowBlank="1" showErrorMessage="1" sqref="H17">
      <formula1>Резолюции</formula1>
    </dataValidation>
    <dataValidation type="list" allowBlank="1" showErrorMessage="1" sqref="L17">
      <formula1>Коды_причин_изменений</formula1>
    </dataValidation>
    <dataValidation type="list" allowBlank="1" showErrorMessage="1" sqref="M17">
      <formula1>Значимости_замечаний</formula1>
    </dataValidation>
    <dataValidation type="list" allowBlank="1" showErrorMessage="1" sqref="N17">
      <formula1>Рецензии</formula1>
    </dataValidation>
    <dataValidation type="list" allowBlank="1" showErrorMessage="1" sqref="P17">
      <formula1>Резолюции</formula1>
    </dataValidation>
    <dataValidation type="list" allowBlank="1" showErrorMessage="1" sqref="R17">
      <formula1>Рецензии</formula1>
    </dataValidation>
    <dataValidation type="list" allowBlank="1" showErrorMessage="1" sqref="H18">
      <formula1>Резолюции</formula1>
    </dataValidation>
    <dataValidation type="list" allowBlank="1" showErrorMessage="1" sqref="L18">
      <formula1>Коды_причин_изменений</formula1>
    </dataValidation>
    <dataValidation type="list" allowBlank="1" showErrorMessage="1" sqref="M18">
      <formula1>Значимости_замечаний</formula1>
    </dataValidation>
    <dataValidation type="list" allowBlank="1" showErrorMessage="1" sqref="N18">
      <formula1>Рецензии</formula1>
    </dataValidation>
    <dataValidation type="list" allowBlank="1" showErrorMessage="1" sqref="P18">
      <formula1>Резолюции</formula1>
    </dataValidation>
    <dataValidation type="list" allowBlank="1" showErrorMessage="1" sqref="R18">
      <formula1>Рецензии</formula1>
    </dataValidation>
    <dataValidation type="list" allowBlank="1" showErrorMessage="1" sqref="H19">
      <formula1>Резолюции</formula1>
    </dataValidation>
    <dataValidation type="list" allowBlank="1" showErrorMessage="1" sqref="L19">
      <formula1>Коды_причин_изменений</formula1>
    </dataValidation>
    <dataValidation type="list" allowBlank="1" showErrorMessage="1" sqref="M19">
      <formula1>Значимости_замечаний</formula1>
    </dataValidation>
    <dataValidation type="list" allowBlank="1" showErrorMessage="1" sqref="N19">
      <formula1>Рецензии</formula1>
    </dataValidation>
    <dataValidation type="list" allowBlank="1" showErrorMessage="1" sqref="P19">
      <formula1>Резолюции</formula1>
    </dataValidation>
    <dataValidation type="list" allowBlank="1" showErrorMessage="1" sqref="R19">
      <formula1>Рецензии</formula1>
    </dataValidation>
    <dataValidation type="list" allowBlank="1" showErrorMessage="1" sqref="H20">
      <formula1>Резолюции</formula1>
    </dataValidation>
    <dataValidation type="list" allowBlank="1" showErrorMessage="1" sqref="L20">
      <formula1>Коды_причин_изменений</formula1>
    </dataValidation>
    <dataValidation type="list" allowBlank="1" showErrorMessage="1" sqref="M20">
      <formula1>Значимости_замечаний</formula1>
    </dataValidation>
    <dataValidation type="list" allowBlank="1" showErrorMessage="1" sqref="N20">
      <formula1>Рецензии</formula1>
    </dataValidation>
    <dataValidation type="list" allowBlank="1" showErrorMessage="1" sqref="P20">
      <formula1>Резолюции</formula1>
    </dataValidation>
    <dataValidation type="list" allowBlank="1" showErrorMessage="1" sqref="R20">
      <formula1>Рецензии</formula1>
    </dataValidation>
    <dataValidation type="list" allowBlank="1" showErrorMessage="1" sqref="H21">
      <formula1>Резолюции</formula1>
    </dataValidation>
    <dataValidation type="list" allowBlank="1" showErrorMessage="1" sqref="L21">
      <formula1>Коды_причин_изменений</formula1>
    </dataValidation>
    <dataValidation type="list" allowBlank="1" showErrorMessage="1" sqref="M21">
      <formula1>Значимости_замечаний</formula1>
    </dataValidation>
    <dataValidation type="list" allowBlank="1" showErrorMessage="1" sqref="N21">
      <formula1>Рецензии</formula1>
    </dataValidation>
    <dataValidation type="list" allowBlank="1" showErrorMessage="1" sqref="P21">
      <formula1>Резолюции</formula1>
    </dataValidation>
    <dataValidation type="list" allowBlank="1" showErrorMessage="1" sqref="R21">
      <formula1>Рецензии</formula1>
    </dataValidation>
    <dataValidation type="list" allowBlank="1" showErrorMessage="1" sqref="H22">
      <formula1>Резолюции</formula1>
    </dataValidation>
    <dataValidation type="list" allowBlank="1" showErrorMessage="1" sqref="L22">
      <formula1>Коды_причин_изменений</formula1>
    </dataValidation>
    <dataValidation type="list" allowBlank="1" showErrorMessage="1" sqref="M22">
      <formula1>Значимости_замечаний</formula1>
    </dataValidation>
    <dataValidation type="list" allowBlank="1" showErrorMessage="1" sqref="N22">
      <formula1>Рецензии</formula1>
    </dataValidation>
    <dataValidation type="list" allowBlank="1" showErrorMessage="1" sqref="P22">
      <formula1>Резолюции</formula1>
    </dataValidation>
    <dataValidation type="list" allowBlank="1" showErrorMessage="1" sqref="R22">
      <formula1>Рецензии</formula1>
    </dataValidation>
    <dataValidation type="list" allowBlank="1" showErrorMessage="1" sqref="H23">
      <formula1>Резолюции</formula1>
    </dataValidation>
    <dataValidation type="list" allowBlank="1" showErrorMessage="1" sqref="L23">
      <formula1>Коды_причин_изменений</formula1>
    </dataValidation>
    <dataValidation type="list" allowBlank="1" showErrorMessage="1" sqref="M23">
      <formula1>Значимости_замечаний</formula1>
    </dataValidation>
    <dataValidation type="list" allowBlank="1" showErrorMessage="1" sqref="N23">
      <formula1>Рецензии</formula1>
    </dataValidation>
    <dataValidation type="list" allowBlank="1" showErrorMessage="1" sqref="P23">
      <formula1>Резолюции</formula1>
    </dataValidation>
    <dataValidation type="list" allowBlank="1" showErrorMessage="1" sqref="R23">
      <formula1>Рецензии</formula1>
    </dataValidation>
    <dataValidation type="list" allowBlank="1" showErrorMessage="1" sqref="H24">
      <formula1>Резолюции</formula1>
    </dataValidation>
    <dataValidation type="list" allowBlank="1" showErrorMessage="1" sqref="L24">
      <formula1>Коды_причин_изменений</formula1>
    </dataValidation>
    <dataValidation type="list" allowBlank="1" showErrorMessage="1" sqref="M24">
      <formula1>Значимости_замечаний</formula1>
    </dataValidation>
    <dataValidation type="list" allowBlank="1" showErrorMessage="1" sqref="N24">
      <formula1>Рецензии</formula1>
    </dataValidation>
    <dataValidation type="list" allowBlank="1" showErrorMessage="1" sqref="P24">
      <formula1>Резолюции</formula1>
    </dataValidation>
    <dataValidation type="list" allowBlank="1" showErrorMessage="1" sqref="R24">
      <formula1>Рецензии</formula1>
    </dataValidation>
    <dataValidation type="list" allowBlank="1" showErrorMessage="1" sqref="H25">
      <formula1>Резолюции</formula1>
    </dataValidation>
    <dataValidation type="list" allowBlank="1" showErrorMessage="1" sqref="L25">
      <formula1>Коды_причин_изменений</formula1>
    </dataValidation>
    <dataValidation type="list" allowBlank="1" showErrorMessage="1" sqref="M25">
      <formula1>Значимости_замечаний</formula1>
    </dataValidation>
    <dataValidation type="list" allowBlank="1" showErrorMessage="1" sqref="N25">
      <formula1>Рецензии</formula1>
    </dataValidation>
    <dataValidation type="list" allowBlank="1" showErrorMessage="1" sqref="P25">
      <formula1>Резолюции</formula1>
    </dataValidation>
    <dataValidation type="list" allowBlank="1" showErrorMessage="1" sqref="R25">
      <formula1>Рецензии</formula1>
    </dataValidation>
    <dataValidation type="list" allowBlank="1" showErrorMessage="1" sqref="H26">
      <formula1>Резолюции</formula1>
    </dataValidation>
    <dataValidation type="list" allowBlank="1" showErrorMessage="1" sqref="L26">
      <formula1>Коды_причин_изменений</formula1>
    </dataValidation>
    <dataValidation type="list" allowBlank="1" showErrorMessage="1" sqref="M26">
      <formula1>Значимости_замечаний</formula1>
    </dataValidation>
    <dataValidation type="list" allowBlank="1" showErrorMessage="1" sqref="N26">
      <formula1>Рецензии</formula1>
    </dataValidation>
    <dataValidation type="list" allowBlank="1" showErrorMessage="1" sqref="P26">
      <formula1>Резолюции</formula1>
    </dataValidation>
    <dataValidation type="list" allowBlank="1" showErrorMessage="1" sqref="R26">
      <formula1>Рецензии</formula1>
    </dataValidation>
    <dataValidation type="list" allowBlank="1" showErrorMessage="1" sqref="H27">
      <formula1>Резолюции</formula1>
    </dataValidation>
    <dataValidation type="list" allowBlank="1" showErrorMessage="1" sqref="L27">
      <formula1>Коды_причин_изменений</formula1>
    </dataValidation>
    <dataValidation type="list" allowBlank="1" showErrorMessage="1" sqref="M27">
      <formula1>Значимости_замечаний</formula1>
    </dataValidation>
    <dataValidation type="list" allowBlank="1" showErrorMessage="1" sqref="N27">
      <formula1>Рецензии</formula1>
    </dataValidation>
    <dataValidation type="list" allowBlank="1" showErrorMessage="1" sqref="P27">
      <formula1>Резолюции</formula1>
    </dataValidation>
    <dataValidation type="list" allowBlank="1" showErrorMessage="1" sqref="R27">
      <formula1>Рецензии</formula1>
    </dataValidation>
    <dataValidation type="list" allowBlank="1" showErrorMessage="1" sqref="H28">
      <formula1>Резолюции</formula1>
    </dataValidation>
    <dataValidation type="list" allowBlank="1" showErrorMessage="1" sqref="L28">
      <formula1>Коды_причин_изменений</formula1>
    </dataValidation>
    <dataValidation type="list" allowBlank="1" showErrorMessage="1" sqref="M28">
      <formula1>Значимости_замечаний</formula1>
    </dataValidation>
    <dataValidation type="list" allowBlank="1" showErrorMessage="1" sqref="N28">
      <formula1>Рецензии</formula1>
    </dataValidation>
    <dataValidation type="list" allowBlank="1" showErrorMessage="1" sqref="P28">
      <formula1>Резолюции</formula1>
    </dataValidation>
    <dataValidation type="list" allowBlank="1" showErrorMessage="1" sqref="R28">
      <formula1>Рецензии</formula1>
    </dataValidation>
    <dataValidation type="list" allowBlank="1" showErrorMessage="1" sqref="H29">
      <formula1>Резолюции</formula1>
    </dataValidation>
    <dataValidation type="list" allowBlank="1" showErrorMessage="1" sqref="L29">
      <formula1>Коды_причин_изменений</formula1>
    </dataValidation>
    <dataValidation type="list" allowBlank="1" showErrorMessage="1" sqref="M29">
      <formula1>Значимости_замечаний</formula1>
    </dataValidation>
    <dataValidation type="list" allowBlank="1" showErrorMessage="1" sqref="N29">
      <formula1>Рецензии</formula1>
    </dataValidation>
    <dataValidation type="list" allowBlank="1" showErrorMessage="1" sqref="P29">
      <formula1>Резолюции</formula1>
    </dataValidation>
    <dataValidation type="list" allowBlank="1" showErrorMessage="1" sqref="R29">
      <formula1>Рецензии</formula1>
    </dataValidation>
    <dataValidation type="list" allowBlank="1" showErrorMessage="1" sqref="H30">
      <formula1>Резолюции</formula1>
    </dataValidation>
    <dataValidation type="list" allowBlank="1" showErrorMessage="1" sqref="L30">
      <formula1>Коды_причин_изменений</formula1>
    </dataValidation>
    <dataValidation type="list" allowBlank="1" showErrorMessage="1" sqref="M30">
      <formula1>Значимости_замечаний</formula1>
    </dataValidation>
    <dataValidation type="list" allowBlank="1" showErrorMessage="1" sqref="N30">
      <formula1>Рецензии</formula1>
    </dataValidation>
    <dataValidation type="list" allowBlank="1" showErrorMessage="1" sqref="P30">
      <formula1>Резолюции</formula1>
    </dataValidation>
    <dataValidation type="list" allowBlank="1" showErrorMessage="1" sqref="R30">
      <formula1>Рецензии</formula1>
    </dataValidation>
    <dataValidation type="list" allowBlank="1" showErrorMessage="1" sqref="H31">
      <formula1>Резолюции</formula1>
    </dataValidation>
    <dataValidation type="list" allowBlank="1" showErrorMessage="1" sqref="L31">
      <formula1>Коды_причин_изменений</formula1>
    </dataValidation>
    <dataValidation type="list" allowBlank="1" showErrorMessage="1" sqref="M31">
      <formula1>Значимости_замечаний</formula1>
    </dataValidation>
    <dataValidation type="list" allowBlank="1" showErrorMessage="1" sqref="N31">
      <formula1>Рецензии</formula1>
    </dataValidation>
    <dataValidation type="list" allowBlank="1" showErrorMessage="1" sqref="P31">
      <formula1>Резолюции</formula1>
    </dataValidation>
    <dataValidation type="list" allowBlank="1" showErrorMessage="1" sqref="R31">
      <formula1>Рецензии</formula1>
    </dataValidation>
    <dataValidation type="list" allowBlank="1" showErrorMessage="1" sqref="H32">
      <formula1>Резолюции</formula1>
    </dataValidation>
    <dataValidation type="list" allowBlank="1" showErrorMessage="1" sqref="L32">
      <formula1>Коды_причин_изменений</formula1>
    </dataValidation>
    <dataValidation type="list" allowBlank="1" showErrorMessage="1" sqref="M32">
      <formula1>Значимости_замечаний</formula1>
    </dataValidation>
    <dataValidation type="list" allowBlank="1" showErrorMessage="1" sqref="N32">
      <formula1>Рецензии</formula1>
    </dataValidation>
    <dataValidation type="list" allowBlank="1" showErrorMessage="1" sqref="P32">
      <formula1>Резолюции</formula1>
    </dataValidation>
    <dataValidation type="list" allowBlank="1" showErrorMessage="1" sqref="R32">
      <formula1>Рецензии</formula1>
    </dataValidation>
    <dataValidation type="list" allowBlank="1" showErrorMessage="1" sqref="H33">
      <formula1>Резолюции</formula1>
    </dataValidation>
    <dataValidation type="list" allowBlank="1" showErrorMessage="1" sqref="L33">
      <formula1>Коды_причин_изменений</formula1>
    </dataValidation>
    <dataValidation type="list" allowBlank="1" showErrorMessage="1" sqref="M33">
      <formula1>Значимости_замечаний</formula1>
    </dataValidation>
    <dataValidation type="list" allowBlank="1" showErrorMessage="1" sqref="N33">
      <formula1>Рецензии</formula1>
    </dataValidation>
    <dataValidation type="list" allowBlank="1" showErrorMessage="1" sqref="P33">
      <formula1>Резолюции</formula1>
    </dataValidation>
    <dataValidation type="list" allowBlank="1" showErrorMessage="1" sqref="R33">
      <formula1>Рецензии</formula1>
    </dataValidation>
    <dataValidation type="list" allowBlank="1" showErrorMessage="1" sqref="H34">
      <formula1>Резолюции</formula1>
    </dataValidation>
    <dataValidation type="list" allowBlank="1" showErrorMessage="1" sqref="L34">
      <formula1>Коды_причин_изменений</formula1>
    </dataValidation>
    <dataValidation type="list" allowBlank="1" showErrorMessage="1" sqref="M34">
      <formula1>Значимости_замечаний</formula1>
    </dataValidation>
    <dataValidation type="list" allowBlank="1" showErrorMessage="1" sqref="N34">
      <formula1>Рецензии</formula1>
    </dataValidation>
    <dataValidation type="list" allowBlank="1" showErrorMessage="1" sqref="P34">
      <formula1>Резолюции</formula1>
    </dataValidation>
    <dataValidation type="list" allowBlank="1" showErrorMessage="1" sqref="R34">
      <formula1>Рецензии</formula1>
    </dataValidation>
    <dataValidation type="list" allowBlank="1" showErrorMessage="1" sqref="H35">
      <formula1>Резолюции</formula1>
    </dataValidation>
    <dataValidation type="list" allowBlank="1" showErrorMessage="1" sqref="L35">
      <formula1>Коды_причин_изменений</formula1>
    </dataValidation>
    <dataValidation type="list" allowBlank="1" showErrorMessage="1" sqref="M35">
      <formula1>Значимости_замечаний</formula1>
    </dataValidation>
    <dataValidation type="list" allowBlank="1" showErrorMessage="1" sqref="N35">
      <formula1>Рецензии</formula1>
    </dataValidation>
    <dataValidation type="list" allowBlank="1" showErrorMessage="1" sqref="P35">
      <formula1>Резолюции</formula1>
    </dataValidation>
    <dataValidation type="list" allowBlank="1" showErrorMessage="1" sqref="R35">
      <formula1>Рецензии</formula1>
    </dataValidation>
    <dataValidation type="list" allowBlank="1" showErrorMessage="1" sqref="H36">
      <formula1>Резолюции</formula1>
    </dataValidation>
    <dataValidation type="list" allowBlank="1" showErrorMessage="1" sqref="L36">
      <formula1>Коды_причин_изменений</formula1>
    </dataValidation>
    <dataValidation type="list" allowBlank="1" showErrorMessage="1" sqref="M36">
      <formula1>Значимости_замечаний</formula1>
    </dataValidation>
    <dataValidation type="list" allowBlank="1" showErrorMessage="1" sqref="N36">
      <formula1>Рецензии</formula1>
    </dataValidation>
    <dataValidation type="list" allowBlank="1" showErrorMessage="1" sqref="P36">
      <formula1>Резолюции</formula1>
    </dataValidation>
    <dataValidation type="list" allowBlank="1" showErrorMessage="1" sqref="R36">
      <formula1>Рецензии</formula1>
    </dataValidation>
    <dataValidation type="list" allowBlank="1" showErrorMessage="1" sqref="H37">
      <formula1>Резолюции</formula1>
    </dataValidation>
    <dataValidation type="list" allowBlank="1" showErrorMessage="1" sqref="L37">
      <formula1>Коды_причин_изменений</formula1>
    </dataValidation>
    <dataValidation type="list" allowBlank="1" showErrorMessage="1" sqref="M37">
      <formula1>Значимости_замечаний</formula1>
    </dataValidation>
    <dataValidation type="list" allowBlank="1" showErrorMessage="1" sqref="N37">
      <formula1>Рецензии</formula1>
    </dataValidation>
    <dataValidation type="list" allowBlank="1" showErrorMessage="1" sqref="P37">
      <formula1>Резолюции</formula1>
    </dataValidation>
    <dataValidation type="list" allowBlank="1" showErrorMessage="1" sqref="R37">
      <formula1>Рецензии</formula1>
    </dataValidation>
    <dataValidation type="list" allowBlank="1" showErrorMessage="1" sqref="H38">
      <formula1>Резолюции</formula1>
    </dataValidation>
    <dataValidation type="list" allowBlank="1" showErrorMessage="1" sqref="L38">
      <formula1>Коды_причин_изменений</formula1>
    </dataValidation>
    <dataValidation type="list" allowBlank="1" showErrorMessage="1" sqref="M38">
      <formula1>Значимости_замечаний</formula1>
    </dataValidation>
    <dataValidation type="list" allowBlank="1" showErrorMessage="1" sqref="N38">
      <formula1>Рецензии</formula1>
    </dataValidation>
    <dataValidation type="list" allowBlank="1" showErrorMessage="1" sqref="P38">
      <formula1>Резолюции</formula1>
    </dataValidation>
    <dataValidation type="list" allowBlank="1" showErrorMessage="1" sqref="R38">
      <formula1>Рецензии</formula1>
    </dataValidation>
    <dataValidation type="list" allowBlank="1" showErrorMessage="1" sqref="H39">
      <formula1>Резолюции</formula1>
    </dataValidation>
    <dataValidation type="list" allowBlank="1" showErrorMessage="1" sqref="L39">
      <formula1>Коды_причин_изменений</formula1>
    </dataValidation>
    <dataValidation type="list" allowBlank="1" showErrorMessage="1" sqref="M39">
      <formula1>Значимости_замечаний</formula1>
    </dataValidation>
    <dataValidation type="list" allowBlank="1" showErrorMessage="1" sqref="N39">
      <formula1>Рецензии</formula1>
    </dataValidation>
    <dataValidation type="list" allowBlank="1" showErrorMessage="1" sqref="P39">
      <formula1>Резолюции</formula1>
    </dataValidation>
    <dataValidation type="list" allowBlank="1" showErrorMessage="1" sqref="R39">
      <formula1>Рецензии</formula1>
    </dataValidation>
    <dataValidation type="list" allowBlank="1" showErrorMessage="1" sqref="H40">
      <formula1>Резолюции</formula1>
    </dataValidation>
    <dataValidation type="list" allowBlank="1" showErrorMessage="1" sqref="L40">
      <formula1>Коды_причин_изменений</formula1>
    </dataValidation>
    <dataValidation type="list" allowBlank="1" showErrorMessage="1" sqref="M40">
      <formula1>Значимости_замечаний</formula1>
    </dataValidation>
    <dataValidation type="list" allowBlank="1" showErrorMessage="1" sqref="N40">
      <formula1>Рецензии</formula1>
    </dataValidation>
    <dataValidation type="list" allowBlank="1" showErrorMessage="1" sqref="P40">
      <formula1>Резолюции</formula1>
    </dataValidation>
    <dataValidation type="list" allowBlank="1" showErrorMessage="1" sqref="R40">
      <formula1>Рецензии</formula1>
    </dataValidation>
    <dataValidation type="list" allowBlank="1" showErrorMessage="1" sqref="H41">
      <formula1>Резолюции</formula1>
    </dataValidation>
    <dataValidation type="list" allowBlank="1" showErrorMessage="1" sqref="L41">
      <formula1>Коды_причин_изменений</formula1>
    </dataValidation>
    <dataValidation type="list" allowBlank="1" showErrorMessage="1" sqref="M41">
      <formula1>Значимости_замечаний</formula1>
    </dataValidation>
    <dataValidation type="list" allowBlank="1" showErrorMessage="1" sqref="N41">
      <formula1>Рецензии</formula1>
    </dataValidation>
    <dataValidation type="list" allowBlank="1" showErrorMessage="1" sqref="P41">
      <formula1>Резолюции</formula1>
    </dataValidation>
    <dataValidation type="list" allowBlank="1" showErrorMessage="1" sqref="R41">
      <formula1>Рецензии</formula1>
    </dataValidation>
    <dataValidation type="list" allowBlank="1" showErrorMessage="1" sqref="H42">
      <formula1>Резолюции</formula1>
    </dataValidation>
    <dataValidation type="list" allowBlank="1" showErrorMessage="1" sqref="L42">
      <formula1>Коды_причин_изменений</formula1>
    </dataValidation>
    <dataValidation type="list" allowBlank="1" showErrorMessage="1" sqref="M42">
      <formula1>Значимости_замечаний</formula1>
    </dataValidation>
    <dataValidation type="list" allowBlank="1" showErrorMessage="1" sqref="N42">
      <formula1>Рецензии</formula1>
    </dataValidation>
    <dataValidation type="list" allowBlank="1" showErrorMessage="1" sqref="P42">
      <formula1>Резолюции</formula1>
    </dataValidation>
    <dataValidation type="list" allowBlank="1" showErrorMessage="1" sqref="R42">
      <formula1>Рецензии</formula1>
    </dataValidation>
    <dataValidation type="list" allowBlank="1" showErrorMessage="1" sqref="H43">
      <formula1>Резолюции</formula1>
    </dataValidation>
    <dataValidation type="list" allowBlank="1" showErrorMessage="1" sqref="L43">
      <formula1>Коды_причин_изменений</formula1>
    </dataValidation>
    <dataValidation type="list" allowBlank="1" showErrorMessage="1" sqref="M43">
      <formula1>Значимости_замечаний</formula1>
    </dataValidation>
    <dataValidation type="list" allowBlank="1" showErrorMessage="1" sqref="N43">
      <formula1>Рецензии</formula1>
    </dataValidation>
    <dataValidation type="list" allowBlank="1" showErrorMessage="1" sqref="P43">
      <formula1>Резолюции</formula1>
    </dataValidation>
    <dataValidation type="list" allowBlank="1" showErrorMessage="1" sqref="R43">
      <formula1>Рецензии</formula1>
    </dataValidation>
    <dataValidation type="list" allowBlank="1" showErrorMessage="1" sqref="H44">
      <formula1>Резолюции</formula1>
    </dataValidation>
    <dataValidation type="list" allowBlank="1" showErrorMessage="1" sqref="L44">
      <formula1>Коды_причин_изменений</formula1>
    </dataValidation>
    <dataValidation type="list" allowBlank="1" showErrorMessage="1" sqref="M44">
      <formula1>Значимости_замечаний</formula1>
    </dataValidation>
    <dataValidation type="list" allowBlank="1" showErrorMessage="1" sqref="N44">
      <formula1>Рецензии</formula1>
    </dataValidation>
    <dataValidation type="list" allowBlank="1" showErrorMessage="1" sqref="P44">
      <formula1>Резолюции</formula1>
    </dataValidation>
    <dataValidation type="list" allowBlank="1" showErrorMessage="1" sqref="R44">
      <formula1>Рецензии</formula1>
    </dataValidation>
    <dataValidation type="list" allowBlank="1" showErrorMessage="1" sqref="H45">
      <formula1>Резолюции</formula1>
    </dataValidation>
    <dataValidation type="list" allowBlank="1" showErrorMessage="1" sqref="L45">
      <formula1>Коды_причин_изменений</formula1>
    </dataValidation>
    <dataValidation type="list" allowBlank="1" showErrorMessage="1" sqref="M45">
      <formula1>Значимости_замечаний</formula1>
    </dataValidation>
    <dataValidation type="list" allowBlank="1" showErrorMessage="1" sqref="N45">
      <formula1>Рецензии</formula1>
    </dataValidation>
    <dataValidation type="list" allowBlank="1" showErrorMessage="1" sqref="P45">
      <formula1>Резолюции</formula1>
    </dataValidation>
    <dataValidation type="list" allowBlank="1" showErrorMessage="1" sqref="R45">
      <formula1>Рецензии</formula1>
    </dataValidation>
    <dataValidation type="list" allowBlank="1" showErrorMessage="1" sqref="H46">
      <formula1>Резолюции</formula1>
    </dataValidation>
    <dataValidation type="list" allowBlank="1" showErrorMessage="1" sqref="L46">
      <formula1>Коды_причин_изменений</formula1>
    </dataValidation>
    <dataValidation type="list" allowBlank="1" showErrorMessage="1" sqref="M46">
      <formula1>Значимости_замечаний</formula1>
    </dataValidation>
    <dataValidation type="list" allowBlank="1" showErrorMessage="1" sqref="N46">
      <formula1>Рецензии</formula1>
    </dataValidation>
    <dataValidation type="list" allowBlank="1" showErrorMessage="1" sqref="P46">
      <formula1>Резолюции</formula1>
    </dataValidation>
    <dataValidation type="list" allowBlank="1" showErrorMessage="1" sqref="R46">
      <formula1>Рецензии</formula1>
    </dataValidation>
    <dataValidation type="list" allowBlank="1" showErrorMessage="1" sqref="H47">
      <formula1>Резолюции</formula1>
    </dataValidation>
    <dataValidation type="list" allowBlank="1" showErrorMessage="1" sqref="L47">
      <formula1>Коды_причин_изменений</formula1>
    </dataValidation>
    <dataValidation type="list" allowBlank="1" showErrorMessage="1" sqref="M47">
      <formula1>Значимости_замечаний</formula1>
    </dataValidation>
    <dataValidation type="list" allowBlank="1" showErrorMessage="1" sqref="N47">
      <formula1>Рецензии</formula1>
    </dataValidation>
    <dataValidation type="list" allowBlank="1" showErrorMessage="1" sqref="P47">
      <formula1>Резолюции</formula1>
    </dataValidation>
    <dataValidation type="list" allowBlank="1" showErrorMessage="1" sqref="R47">
      <formula1>Рецензии</formula1>
    </dataValidation>
    <dataValidation type="list" allowBlank="1" showErrorMessage="1" sqref="H48">
      <formula1>Резолюции</formula1>
    </dataValidation>
    <dataValidation type="list" allowBlank="1" showErrorMessage="1" sqref="L48">
      <formula1>Коды_причин_изменений</formula1>
    </dataValidation>
    <dataValidation type="list" allowBlank="1" showErrorMessage="1" sqref="M48">
      <formula1>Значимости_замечаний</formula1>
    </dataValidation>
    <dataValidation type="list" allowBlank="1" showErrorMessage="1" sqref="N48">
      <formula1>Рецензии</formula1>
    </dataValidation>
    <dataValidation type="list" allowBlank="1" showErrorMessage="1" sqref="P48">
      <formula1>Резолюции</formula1>
    </dataValidation>
    <dataValidation type="list" allowBlank="1" showErrorMessage="1" sqref="R48">
      <formula1>Рецензии</formula1>
    </dataValidation>
    <dataValidation type="list" allowBlank="1" showErrorMessage="1" sqref="H49">
      <formula1>Резолюции</formula1>
    </dataValidation>
    <dataValidation type="list" allowBlank="1" showErrorMessage="1" sqref="L49">
      <formula1>Коды_причин_изменений</formula1>
    </dataValidation>
    <dataValidation type="list" allowBlank="1" showErrorMessage="1" sqref="M49">
      <formula1>Значимости_замечаний</formula1>
    </dataValidation>
    <dataValidation type="list" allowBlank="1" showErrorMessage="1" sqref="N49">
      <formula1>Рецензии</formula1>
    </dataValidation>
    <dataValidation type="list" allowBlank="1" showErrorMessage="1" sqref="P49">
      <formula1>Резолюции</formula1>
    </dataValidation>
    <dataValidation type="list" allowBlank="1" showErrorMessage="1" sqref="R49">
      <formula1>Рецензии</formula1>
    </dataValidation>
    <dataValidation type="list" allowBlank="1" showErrorMessage="1" sqref="H50">
      <formula1>Резолюции</formula1>
    </dataValidation>
    <dataValidation type="list" allowBlank="1" showErrorMessage="1" sqref="L50">
      <formula1>Коды_причин_изменений</formula1>
    </dataValidation>
    <dataValidation type="list" allowBlank="1" showErrorMessage="1" sqref="M50">
      <formula1>Значимости_замечаний</formula1>
    </dataValidation>
    <dataValidation type="list" allowBlank="1" showErrorMessage="1" sqref="N50">
      <formula1>Рецензии</formula1>
    </dataValidation>
    <dataValidation type="list" allowBlank="1" showErrorMessage="1" sqref="P50">
      <formula1>Резолюции</formula1>
    </dataValidation>
    <dataValidation type="list" allowBlank="1" showErrorMessage="1" sqref="R50">
      <formula1>Рецензии</formula1>
    </dataValidation>
    <dataValidation type="list" allowBlank="1" showErrorMessage="1" sqref="H51">
      <formula1>Резолюции</formula1>
    </dataValidation>
    <dataValidation type="list" allowBlank="1" showErrorMessage="1" sqref="L51">
      <formula1>Коды_причин_изменений</formula1>
    </dataValidation>
    <dataValidation type="list" allowBlank="1" showErrorMessage="1" sqref="M51">
      <formula1>Значимости_замечаний</formula1>
    </dataValidation>
    <dataValidation type="list" allowBlank="1" showErrorMessage="1" sqref="N51">
      <formula1>Рецензии</formula1>
    </dataValidation>
    <dataValidation type="list" allowBlank="1" showErrorMessage="1" sqref="P51">
      <formula1>Резолюции</formula1>
    </dataValidation>
    <dataValidation type="list" allowBlank="1" showErrorMessage="1" sqref="R51">
      <formula1>Рецензии</formula1>
    </dataValidation>
    <dataValidation type="list" allowBlank="1" showErrorMessage="1" sqref="H52">
      <formula1>Резолюции</formula1>
    </dataValidation>
    <dataValidation type="list" allowBlank="1" showErrorMessage="1" sqref="L52">
      <formula1>Коды_причин_изменений</formula1>
    </dataValidation>
    <dataValidation type="list" allowBlank="1" showErrorMessage="1" sqref="M52">
      <formula1>Значимости_замечаний</formula1>
    </dataValidation>
    <dataValidation type="list" allowBlank="1" showErrorMessage="1" sqref="N52">
      <formula1>Рецензии</formula1>
    </dataValidation>
    <dataValidation type="list" allowBlank="1" showErrorMessage="1" sqref="P52">
      <formula1>Резолюции</formula1>
    </dataValidation>
    <dataValidation type="list" allowBlank="1" showErrorMessage="1" sqref="R52">
      <formula1>Рецензии</formula1>
    </dataValidation>
    <dataValidation type="list" allowBlank="1" showErrorMessage="1" sqref="H53">
      <formula1>Резолюции</formula1>
    </dataValidation>
    <dataValidation type="list" allowBlank="1" showErrorMessage="1" sqref="L53">
      <formula1>Коды_причин_изменений</formula1>
    </dataValidation>
    <dataValidation type="list" allowBlank="1" showErrorMessage="1" sqref="M53">
      <formula1>Значимости_замечаний</formula1>
    </dataValidation>
    <dataValidation type="list" allowBlank="1" showErrorMessage="1" sqref="N53">
      <formula1>Рецензии</formula1>
    </dataValidation>
    <dataValidation type="list" allowBlank="1" showErrorMessage="1" sqref="P53">
      <formula1>Резолюции</formula1>
    </dataValidation>
    <dataValidation type="list" allowBlank="1" showErrorMessage="1" sqref="R53">
      <formula1>Рецензии</formula1>
    </dataValidation>
    <dataValidation type="list" allowBlank="1" showErrorMessage="1" sqref="H54">
      <formula1>Резолюции</formula1>
    </dataValidation>
    <dataValidation type="list" allowBlank="1" showErrorMessage="1" sqref="L54">
      <formula1>Коды_причин_изменений</formula1>
    </dataValidation>
    <dataValidation type="list" allowBlank="1" showErrorMessage="1" sqref="M54">
      <formula1>Значимости_замечаний</formula1>
    </dataValidation>
    <dataValidation type="list" allowBlank="1" showErrorMessage="1" sqref="N54">
      <formula1>Рецензии</formula1>
    </dataValidation>
    <dataValidation type="list" allowBlank="1" showErrorMessage="1" sqref="P54">
      <formula1>Резолюции</formula1>
    </dataValidation>
    <dataValidation type="list" allowBlank="1" showErrorMessage="1" sqref="R54">
      <formula1>Рецензии</formula1>
    </dataValidation>
    <dataValidation type="list" allowBlank="1" showErrorMessage="1" sqref="H55">
      <formula1>Резолюции</formula1>
    </dataValidation>
    <dataValidation type="list" allowBlank="1" showErrorMessage="1" sqref="L55">
      <formula1>Коды_причин_изменений</formula1>
    </dataValidation>
    <dataValidation type="list" allowBlank="1" showErrorMessage="1" sqref="M55">
      <formula1>Значимости_замечаний</formula1>
    </dataValidation>
    <dataValidation type="list" allowBlank="1" showErrorMessage="1" sqref="N55">
      <formula1>Рецензии</formula1>
    </dataValidation>
    <dataValidation type="list" allowBlank="1" showErrorMessage="1" sqref="P55">
      <formula1>Резолюции</formula1>
    </dataValidation>
    <dataValidation type="list" allowBlank="1" showErrorMessage="1" sqref="R55">
      <formula1>Рецензии</formula1>
    </dataValidation>
    <dataValidation type="list" allowBlank="1" showErrorMessage="1" sqref="H56">
      <formula1>Резолюции</formula1>
    </dataValidation>
    <dataValidation type="list" allowBlank="1" showErrorMessage="1" sqref="L56">
      <formula1>Коды_причин_изменений</formula1>
    </dataValidation>
    <dataValidation type="list" allowBlank="1" showErrorMessage="1" sqref="M56">
      <formula1>Значимости_замечаний</formula1>
    </dataValidation>
    <dataValidation type="list" allowBlank="1" showErrorMessage="1" sqref="N56">
      <formula1>Рецензии</formula1>
    </dataValidation>
    <dataValidation type="list" allowBlank="1" showErrorMessage="1" sqref="P56">
      <formula1>Резолюции</formula1>
    </dataValidation>
    <dataValidation type="list" allowBlank="1" showErrorMessage="1" sqref="R56">
      <formula1>Рецензии</formula1>
    </dataValidation>
    <dataValidation type="list" allowBlank="1" showErrorMessage="1" sqref="H57">
      <formula1>Резолюции</formula1>
    </dataValidation>
    <dataValidation type="list" allowBlank="1" showErrorMessage="1" sqref="L57">
      <formula1>Коды_причин_изменений</formula1>
    </dataValidation>
    <dataValidation type="list" allowBlank="1" showErrorMessage="1" sqref="M57">
      <formula1>Значимости_замечаний</formula1>
    </dataValidation>
    <dataValidation type="list" allowBlank="1" showErrorMessage="1" sqref="N57">
      <formula1>Рецензии</formula1>
    </dataValidation>
    <dataValidation type="list" allowBlank="1" showErrorMessage="1" sqref="P57">
      <formula1>Резолюции</formula1>
    </dataValidation>
    <dataValidation type="list" allowBlank="1" showErrorMessage="1" sqref="R57">
      <formula1>Рецензии</formula1>
    </dataValidation>
    <dataValidation type="list" allowBlank="1" showErrorMessage="1" sqref="H58">
      <formula1>Резолюции</formula1>
    </dataValidation>
    <dataValidation type="list" allowBlank="1" showErrorMessage="1" sqref="L58">
      <formula1>Коды_причин_изменений</formula1>
    </dataValidation>
    <dataValidation type="list" allowBlank="1" showErrorMessage="1" sqref="M58">
      <formula1>Значимости_замечаний</formula1>
    </dataValidation>
    <dataValidation type="list" allowBlank="1" showErrorMessage="1" sqref="N58">
      <formula1>Рецензии</formula1>
    </dataValidation>
    <dataValidation type="list" allowBlank="1" showErrorMessage="1" sqref="P58">
      <formula1>Резолюции</formula1>
    </dataValidation>
    <dataValidation type="list" allowBlank="1" showErrorMessage="1" sqref="R58">
      <formula1>Рецензии</formula1>
    </dataValidation>
    <dataValidation type="list" allowBlank="1" showErrorMessage="1" sqref="H59">
      <formula1>Резолюции</formula1>
    </dataValidation>
    <dataValidation type="list" allowBlank="1" showErrorMessage="1" sqref="L59">
      <formula1>Коды_причин_изменений</formula1>
    </dataValidation>
    <dataValidation type="list" allowBlank="1" showErrorMessage="1" sqref="M59">
      <formula1>Значимости_замечаний</formula1>
    </dataValidation>
    <dataValidation type="list" allowBlank="1" showErrorMessage="1" sqref="N59">
      <formula1>Рецензии</formula1>
    </dataValidation>
    <dataValidation type="list" allowBlank="1" showErrorMessage="1" sqref="P59">
      <formula1>Резолюции</formula1>
    </dataValidation>
    <dataValidation type="list" allowBlank="1" showErrorMessage="1" sqref="R59">
      <formula1>Рецензии</formula1>
    </dataValidation>
    <dataValidation type="list" allowBlank="1" showErrorMessage="1" sqref="H60">
      <formula1>Резолюции</formula1>
    </dataValidation>
    <dataValidation type="list" allowBlank="1" showErrorMessage="1" sqref="L60">
      <formula1>Коды_причин_изменений</formula1>
    </dataValidation>
    <dataValidation type="list" allowBlank="1" showErrorMessage="1" sqref="M60">
      <formula1>Значимости_замечаний</formula1>
    </dataValidation>
    <dataValidation type="list" allowBlank="1" showErrorMessage="1" sqref="N60">
      <formula1>Рецензии</formula1>
    </dataValidation>
    <dataValidation type="list" allowBlank="1" showErrorMessage="1" sqref="P60">
      <formula1>Резолюции</formula1>
    </dataValidation>
    <dataValidation type="list" allowBlank="1" showErrorMessage="1" sqref="R60">
      <formula1>Рецензии</formula1>
    </dataValidation>
    <dataValidation type="list" allowBlank="1" showErrorMessage="1" sqref="H61">
      <formula1>Резолюции</formula1>
    </dataValidation>
    <dataValidation type="list" allowBlank="1" showErrorMessage="1" sqref="L61">
      <formula1>Коды_причин_изменений</formula1>
    </dataValidation>
    <dataValidation type="list" allowBlank="1" showErrorMessage="1" sqref="M61">
      <formula1>Значимости_замечаний</formula1>
    </dataValidation>
    <dataValidation type="list" allowBlank="1" showErrorMessage="1" sqref="N61">
      <formula1>Рецензии</formula1>
    </dataValidation>
    <dataValidation type="list" allowBlank="1" showErrorMessage="1" sqref="P61">
      <formula1>Резолюции</formula1>
    </dataValidation>
    <dataValidation type="list" allowBlank="1" showErrorMessage="1" sqref="R61">
      <formula1>Рецензии</formula1>
    </dataValidation>
    <dataValidation type="list" allowBlank="1" showErrorMessage="1" sqref="H62">
      <formula1>Резолюции</formula1>
    </dataValidation>
    <dataValidation type="list" allowBlank="1" showErrorMessage="1" sqref="L62">
      <formula1>Коды_причин_изменений</formula1>
    </dataValidation>
    <dataValidation type="list" allowBlank="1" showErrorMessage="1" sqref="M62">
      <formula1>Значимости_замечаний</formula1>
    </dataValidation>
    <dataValidation type="list" allowBlank="1" showErrorMessage="1" sqref="N62">
      <formula1>Рецензии</formula1>
    </dataValidation>
    <dataValidation type="list" allowBlank="1" showErrorMessage="1" sqref="P62">
      <formula1>Резолюции</formula1>
    </dataValidation>
    <dataValidation type="list" allowBlank="1" showErrorMessage="1" sqref="R62">
      <formula1>Рецензии</formula1>
    </dataValidation>
    <dataValidation type="list" allowBlank="1" showErrorMessage="1" sqref="H63">
      <formula1>Резолюции</formula1>
    </dataValidation>
    <dataValidation type="list" allowBlank="1" showErrorMessage="1" sqref="L63">
      <formula1>Коды_причин_изменений</formula1>
    </dataValidation>
    <dataValidation type="list" allowBlank="1" showErrorMessage="1" sqref="M63">
      <formula1>Значимости_замечаний</formula1>
    </dataValidation>
    <dataValidation type="list" allowBlank="1" showErrorMessage="1" sqref="N63">
      <formula1>Рецензии</formula1>
    </dataValidation>
    <dataValidation type="list" allowBlank="1" showErrorMessage="1" sqref="P63">
      <formula1>Резолюции</formula1>
    </dataValidation>
    <dataValidation type="list" allowBlank="1" showErrorMessage="1" sqref="R63">
      <formula1>Рецензии</formula1>
    </dataValidation>
    <dataValidation type="list" allowBlank="1" showErrorMessage="1" sqref="H64">
      <formula1>Резолюции</formula1>
    </dataValidation>
    <dataValidation type="list" allowBlank="1" showErrorMessage="1" sqref="L64">
      <formula1>Коды_причин_изменений</formula1>
    </dataValidation>
    <dataValidation type="list" allowBlank="1" showErrorMessage="1" sqref="M64">
      <formula1>Значимости_замечаний</formula1>
    </dataValidation>
    <dataValidation type="list" allowBlank="1" showErrorMessage="1" sqref="N64">
      <formula1>Рецензии</formula1>
    </dataValidation>
    <dataValidation type="list" allowBlank="1" showErrorMessage="1" sqref="P64">
      <formula1>Резолюции</formula1>
    </dataValidation>
    <dataValidation type="list" allowBlank="1" showErrorMessage="1" sqref="R64">
      <formula1>Рецензии</formula1>
    </dataValidation>
    <dataValidation type="list" allowBlank="1" showErrorMessage="1" sqref="H65">
      <formula1>Резолюции</formula1>
    </dataValidation>
    <dataValidation type="list" allowBlank="1" showErrorMessage="1" sqref="L65">
      <formula1>Коды_причин_изменений</formula1>
    </dataValidation>
    <dataValidation type="list" allowBlank="1" showErrorMessage="1" sqref="M65">
      <formula1>Значимости_замечаний</formula1>
    </dataValidation>
    <dataValidation type="list" allowBlank="1" showErrorMessage="1" sqref="N65">
      <formula1>Рецензии</formula1>
    </dataValidation>
    <dataValidation type="list" allowBlank="1" showErrorMessage="1" sqref="P65">
      <formula1>Резолюции</formula1>
    </dataValidation>
    <dataValidation type="list" allowBlank="1" showErrorMessage="1" sqref="R65">
      <formula1>Рецензии</formula1>
    </dataValidation>
    <dataValidation type="list" allowBlank="1" showErrorMessage="1" sqref="H66">
      <formula1>Резолюции</formula1>
    </dataValidation>
    <dataValidation type="list" allowBlank="1" showErrorMessage="1" sqref="L66">
      <formula1>Коды_причин_изменений</formula1>
    </dataValidation>
    <dataValidation type="list" allowBlank="1" showErrorMessage="1" sqref="M66">
      <formula1>Значимости_замечаний</formula1>
    </dataValidation>
    <dataValidation type="list" allowBlank="1" showErrorMessage="1" sqref="N66">
      <formula1>Рецензии</formula1>
    </dataValidation>
    <dataValidation type="list" allowBlank="1" showErrorMessage="1" sqref="P66">
      <formula1>Резолюции</formula1>
    </dataValidation>
    <dataValidation type="list" allowBlank="1" showErrorMessage="1" sqref="R66">
      <formula1>Рецензии</formula1>
    </dataValidation>
    <dataValidation type="list" allowBlank="1" showErrorMessage="1" sqref="H67">
      <formula1>Резолюции</formula1>
    </dataValidation>
    <dataValidation type="list" allowBlank="1" showErrorMessage="1" sqref="L67">
      <formula1>Коды_причин_изменений</formula1>
    </dataValidation>
    <dataValidation type="list" allowBlank="1" showErrorMessage="1" sqref="M67">
      <formula1>Значимости_замечаний</formula1>
    </dataValidation>
    <dataValidation type="list" allowBlank="1" showErrorMessage="1" sqref="N67">
      <formula1>Рецензии</formula1>
    </dataValidation>
    <dataValidation type="list" allowBlank="1" showErrorMessage="1" sqref="P67">
      <formula1>Резолюции</formula1>
    </dataValidation>
    <dataValidation type="list" allowBlank="1" showErrorMessage="1" sqref="R67">
      <formula1>Рецензии</formula1>
    </dataValidation>
    <dataValidation type="list" allowBlank="1" showErrorMessage="1" sqref="H68">
      <formula1>Резолюции</formula1>
    </dataValidation>
    <dataValidation type="list" allowBlank="1" showErrorMessage="1" sqref="L68">
      <formula1>Коды_причин_изменений</formula1>
    </dataValidation>
    <dataValidation type="list" allowBlank="1" showErrorMessage="1" sqref="M68">
      <formula1>Значимости_замечаний</formula1>
    </dataValidation>
    <dataValidation type="list" allowBlank="1" showErrorMessage="1" sqref="N68">
      <formula1>Рецензии</formula1>
    </dataValidation>
    <dataValidation type="list" allowBlank="1" showErrorMessage="1" sqref="P68">
      <formula1>Резолюции</formula1>
    </dataValidation>
    <dataValidation type="list" allowBlank="1" showErrorMessage="1" sqref="R68">
      <formula1>Рецензии</formula1>
    </dataValidation>
    <dataValidation type="list" allowBlank="1" showErrorMessage="1" sqref="H69">
      <formula1>Резолюции</formula1>
    </dataValidation>
    <dataValidation type="list" allowBlank="1" showErrorMessage="1" sqref="L69">
      <formula1>Коды_причин_изменений</formula1>
    </dataValidation>
    <dataValidation type="list" allowBlank="1" showErrorMessage="1" sqref="M69">
      <formula1>Значимости_замечаний</formula1>
    </dataValidation>
    <dataValidation type="list" allowBlank="1" showErrorMessage="1" sqref="N69">
      <formula1>Рецензии</formula1>
    </dataValidation>
    <dataValidation type="list" allowBlank="1" showErrorMessage="1" sqref="P69">
      <formula1>Резолюции</formula1>
    </dataValidation>
    <dataValidation type="list" allowBlank="1" showErrorMessage="1" sqref="R69">
      <formula1>Рецензии</formula1>
    </dataValidation>
    <dataValidation type="list" allowBlank="1" showErrorMessage="1" sqref="H70">
      <formula1>Резолюции</formula1>
    </dataValidation>
    <dataValidation type="list" allowBlank="1" showErrorMessage="1" sqref="L70">
      <formula1>Коды_причин_изменений</formula1>
    </dataValidation>
    <dataValidation type="list" allowBlank="1" showErrorMessage="1" sqref="M70">
      <formula1>Значимости_замечаний</formula1>
    </dataValidation>
    <dataValidation type="list" allowBlank="1" showErrorMessage="1" sqref="N70">
      <formula1>Рецензии</formula1>
    </dataValidation>
    <dataValidation type="list" allowBlank="1" showErrorMessage="1" sqref="P70">
      <formula1>Резолюции</formula1>
    </dataValidation>
    <dataValidation type="list" allowBlank="1" showErrorMessage="1" sqref="R70">
      <formula1>Рецензии</formula1>
    </dataValidation>
    <dataValidation type="list" allowBlank="1" showErrorMessage="1" sqref="H71">
      <formula1>Резолюции</formula1>
    </dataValidation>
    <dataValidation type="list" allowBlank="1" showErrorMessage="1" sqref="L71">
      <formula1>Коды_причин_изменений</formula1>
    </dataValidation>
    <dataValidation type="list" allowBlank="1" showErrorMessage="1" sqref="M71">
      <formula1>Значимости_замечаний</formula1>
    </dataValidation>
    <dataValidation type="list" allowBlank="1" showErrorMessage="1" sqref="N71">
      <formula1>Рецензии</formula1>
    </dataValidation>
    <dataValidation type="list" allowBlank="1" showErrorMessage="1" sqref="P71">
      <formula1>Резолюции</formula1>
    </dataValidation>
    <dataValidation type="list" allowBlank="1" showErrorMessage="1" sqref="R71">
      <formula1>Рецензии</formula1>
    </dataValidation>
    <dataValidation type="list" allowBlank="1" showErrorMessage="1" sqref="H72">
      <formula1>Резолюции</formula1>
    </dataValidation>
    <dataValidation type="list" allowBlank="1" showErrorMessage="1" sqref="L72">
      <formula1>Коды_причин_изменений</formula1>
    </dataValidation>
    <dataValidation type="list" allowBlank="1" showErrorMessage="1" sqref="M72">
      <formula1>Значимости_замечаний</formula1>
    </dataValidation>
    <dataValidation type="list" allowBlank="1" showErrorMessage="1" sqref="N72">
      <formula1>Рецензии</formula1>
    </dataValidation>
    <dataValidation type="list" allowBlank="1" showErrorMessage="1" sqref="P72">
      <formula1>Резолюции</formula1>
    </dataValidation>
    <dataValidation type="list" allowBlank="1" showErrorMessage="1" sqref="R72">
      <formula1>Рецензии</formula1>
    </dataValidation>
    <dataValidation type="list" allowBlank="1" showErrorMessage="1" sqref="H73">
      <formula1>Резолюции</formula1>
    </dataValidation>
    <dataValidation type="list" allowBlank="1" showErrorMessage="1" sqref="L73">
      <formula1>Коды_причин_изменений</formula1>
    </dataValidation>
    <dataValidation type="list" allowBlank="1" showErrorMessage="1" sqref="M73">
      <formula1>Значимости_замечаний</formula1>
    </dataValidation>
    <dataValidation type="list" allowBlank="1" showErrorMessage="1" sqref="N73">
      <formula1>Рецензии</formula1>
    </dataValidation>
    <dataValidation type="list" allowBlank="1" showErrorMessage="1" sqref="P73">
      <formula1>Резолюции</formula1>
    </dataValidation>
    <dataValidation type="list" allowBlank="1" showErrorMessage="1" sqref="R73">
      <formula1>Рецензии</formula1>
    </dataValidation>
    <dataValidation type="list" allowBlank="1" showErrorMessage="1" sqref="H74">
      <formula1>Резолюции</formula1>
    </dataValidation>
    <dataValidation type="list" allowBlank="1" showErrorMessage="1" sqref="L74">
      <formula1>Коды_причин_изменений</formula1>
    </dataValidation>
    <dataValidation type="list" allowBlank="1" showErrorMessage="1" sqref="M74">
      <formula1>Значимости_замечаний</formula1>
    </dataValidation>
    <dataValidation type="list" allowBlank="1" showErrorMessage="1" sqref="N74">
      <formula1>Рецензии</formula1>
    </dataValidation>
    <dataValidation type="list" allowBlank="1" showErrorMessage="1" sqref="P74">
      <formula1>Резолюции</formula1>
    </dataValidation>
    <dataValidation type="list" allowBlank="1" showErrorMessage="1" sqref="R74">
      <formula1>Рецензии</formula1>
    </dataValidation>
    <dataValidation type="list" allowBlank="1" showErrorMessage="1" sqref="H75">
      <formula1>Резолюции</formula1>
    </dataValidation>
    <dataValidation type="list" allowBlank="1" showErrorMessage="1" sqref="L75">
      <formula1>Коды_причин_изменений</formula1>
    </dataValidation>
    <dataValidation type="list" allowBlank="1" showErrorMessage="1" sqref="M75">
      <formula1>Значимости_замечаний</formula1>
    </dataValidation>
    <dataValidation type="list" allowBlank="1" showErrorMessage="1" sqref="N75">
      <formula1>Рецензии</formula1>
    </dataValidation>
    <dataValidation type="list" allowBlank="1" showErrorMessage="1" sqref="P75">
      <formula1>Резолюции</formula1>
    </dataValidation>
    <dataValidation type="list" allowBlank="1" showErrorMessage="1" sqref="R75">
      <formula1>Рецензии</formula1>
    </dataValidation>
    <dataValidation type="list" allowBlank="1" showErrorMessage="1" sqref="H76">
      <formula1>Резолюции</formula1>
    </dataValidation>
    <dataValidation type="list" allowBlank="1" showErrorMessage="1" sqref="L76">
      <formula1>Коды_причин_изменений</formula1>
    </dataValidation>
    <dataValidation type="list" allowBlank="1" showErrorMessage="1" sqref="M76">
      <formula1>Значимости_замечаний</formula1>
    </dataValidation>
    <dataValidation type="list" allowBlank="1" showErrorMessage="1" sqref="N76">
      <formula1>Рецензии</formula1>
    </dataValidation>
    <dataValidation type="list" allowBlank="1" showErrorMessage="1" sqref="P76">
      <formula1>Резолюции</formula1>
    </dataValidation>
    <dataValidation type="list" allowBlank="1" showErrorMessage="1" sqref="R76">
      <formula1>Рецензии</formula1>
    </dataValidation>
    <dataValidation type="list" allowBlank="1" showErrorMessage="1" sqref="H77">
      <formula1>Резолюции</formula1>
    </dataValidation>
    <dataValidation type="list" allowBlank="1" showErrorMessage="1" sqref="L77">
      <formula1>Коды_причин_изменений</formula1>
    </dataValidation>
    <dataValidation type="list" allowBlank="1" showErrorMessage="1" sqref="M77">
      <formula1>Значимости_замечаний</formula1>
    </dataValidation>
    <dataValidation type="list" allowBlank="1" showErrorMessage="1" sqref="N77">
      <formula1>Рецензии</formula1>
    </dataValidation>
    <dataValidation type="list" allowBlank="1" showErrorMessage="1" sqref="P77">
      <formula1>Резолюции</formula1>
    </dataValidation>
    <dataValidation type="list" allowBlank="1" showErrorMessage="1" sqref="R77">
      <formula1>Рецензии</formula1>
    </dataValidation>
    <dataValidation type="list" allowBlank="1" showErrorMessage="1" sqref="H78">
      <formula1>Резолюции</formula1>
    </dataValidation>
    <dataValidation type="list" allowBlank="1" showErrorMessage="1" sqref="L78">
      <formula1>Коды_причин_изменений</formula1>
    </dataValidation>
    <dataValidation type="list" allowBlank="1" showErrorMessage="1" sqref="M78">
      <formula1>Значимости_замечаний</formula1>
    </dataValidation>
    <dataValidation type="list" allowBlank="1" showErrorMessage="1" sqref="N78">
      <formula1>Рецензии</formula1>
    </dataValidation>
    <dataValidation type="list" allowBlank="1" showErrorMessage="1" sqref="P78">
      <formula1>Резолюции</formula1>
    </dataValidation>
    <dataValidation type="list" allowBlank="1" showErrorMessage="1" sqref="R78">
      <formula1>Рецензии</formula1>
    </dataValidation>
    <dataValidation type="list" allowBlank="1" showErrorMessage="1" sqref="H79">
      <formula1>Резолюции</formula1>
    </dataValidation>
    <dataValidation type="list" allowBlank="1" showErrorMessage="1" sqref="L79">
      <formula1>Коды_причин_изменений</formula1>
    </dataValidation>
    <dataValidation type="list" allowBlank="1" showErrorMessage="1" sqref="M79">
      <formula1>Значимости_замечаний</formula1>
    </dataValidation>
    <dataValidation type="list" allowBlank="1" showErrorMessage="1" sqref="N79">
      <formula1>Рецензии</formula1>
    </dataValidation>
    <dataValidation type="list" allowBlank="1" showErrorMessage="1" sqref="P79">
      <formula1>Резолюции</formula1>
    </dataValidation>
    <dataValidation type="list" allowBlank="1" showErrorMessage="1" sqref="R79">
      <formula1>Рецензии</formula1>
    </dataValidation>
    <dataValidation type="list" allowBlank="1" showErrorMessage="1" sqref="H80">
      <formula1>Резолюции</formula1>
    </dataValidation>
    <dataValidation type="list" allowBlank="1" showErrorMessage="1" sqref="L80">
      <formula1>Коды_причин_изменений</formula1>
    </dataValidation>
    <dataValidation type="list" allowBlank="1" showErrorMessage="1" sqref="M80">
      <formula1>Значимости_замечаний</formula1>
    </dataValidation>
    <dataValidation type="list" allowBlank="1" showErrorMessage="1" sqref="N80">
      <formula1>Рецензии</formula1>
    </dataValidation>
    <dataValidation type="list" allowBlank="1" showErrorMessage="1" sqref="P80">
      <formula1>Резолюции</formula1>
    </dataValidation>
    <dataValidation type="list" allowBlank="1" showErrorMessage="1" sqref="R80">
      <formula1>Рецензии</formula1>
    </dataValidation>
    <dataValidation type="list" allowBlank="1" showErrorMessage="1" sqref="H81">
      <formula1>Резолюции</formula1>
    </dataValidation>
    <dataValidation type="list" allowBlank="1" showErrorMessage="1" sqref="L81">
      <formula1>Коды_причин_изменений</formula1>
    </dataValidation>
    <dataValidation type="list" allowBlank="1" showErrorMessage="1" sqref="M81">
      <formula1>Значимости_замечаний</formula1>
    </dataValidation>
    <dataValidation type="list" allowBlank="1" showErrorMessage="1" sqref="N81">
      <formula1>Рецензии</formula1>
    </dataValidation>
    <dataValidation type="list" allowBlank="1" showErrorMessage="1" sqref="P81">
      <formula1>Резолюции</formula1>
    </dataValidation>
    <dataValidation type="list" allowBlank="1" showErrorMessage="1" sqref="R81">
      <formula1>Рецензии</formula1>
    </dataValidation>
    <dataValidation type="list" allowBlank="1" showErrorMessage="1" sqref="H82">
      <formula1>Резолюции</formula1>
    </dataValidation>
    <dataValidation type="list" allowBlank="1" showErrorMessage="1" sqref="L82">
      <formula1>Коды_причин_изменений</formula1>
    </dataValidation>
    <dataValidation type="list" allowBlank="1" showErrorMessage="1" sqref="M82">
      <formula1>Значимости_замечаний</formula1>
    </dataValidation>
    <dataValidation type="list" allowBlank="1" showErrorMessage="1" sqref="N82">
      <formula1>Рецензии</formula1>
    </dataValidation>
    <dataValidation type="list" allowBlank="1" showErrorMessage="1" sqref="P82">
      <formula1>Резолюции</formula1>
    </dataValidation>
    <dataValidation type="list" allowBlank="1" showErrorMessage="1" sqref="R82">
      <formula1>Рецензии</formula1>
    </dataValidation>
    <dataValidation type="list" allowBlank="1" showErrorMessage="1" sqref="H83">
      <formula1>Резолюции</formula1>
    </dataValidation>
    <dataValidation type="list" allowBlank="1" showErrorMessage="1" sqref="L83">
      <formula1>Коды_причин_изменений</formula1>
    </dataValidation>
    <dataValidation type="list" allowBlank="1" showErrorMessage="1" sqref="M83">
      <formula1>Значимости_замечаний</formula1>
    </dataValidation>
    <dataValidation type="list" allowBlank="1" showErrorMessage="1" sqref="N83">
      <formula1>Рецензии</formula1>
    </dataValidation>
    <dataValidation type="list" allowBlank="1" showErrorMessage="1" sqref="P83">
      <formula1>Резолюции</formula1>
    </dataValidation>
    <dataValidation type="list" allowBlank="1" showErrorMessage="1" sqref="R83">
      <formula1>Рецензии</formula1>
    </dataValidation>
    <dataValidation type="list" allowBlank="1" showErrorMessage="1" sqref="H84">
      <formula1>Резолюции</formula1>
    </dataValidation>
    <dataValidation type="list" allowBlank="1" showErrorMessage="1" sqref="L84">
      <formula1>Коды_причин_изменений</formula1>
    </dataValidation>
    <dataValidation type="list" allowBlank="1" showErrorMessage="1" sqref="M84">
      <formula1>Значимости_замечаний</formula1>
    </dataValidation>
    <dataValidation type="list" allowBlank="1" showErrorMessage="1" sqref="N84">
      <formula1>Рецензии</formula1>
    </dataValidation>
    <dataValidation type="list" allowBlank="1" showErrorMessage="1" sqref="P84">
      <formula1>Резолюции</formula1>
    </dataValidation>
    <dataValidation type="list" allowBlank="1" showErrorMessage="1" sqref="R84">
      <formula1>Рецензии</formula1>
    </dataValidation>
    <dataValidation type="list" allowBlank="1" showErrorMessage="1" sqref="H85">
      <formula1>Резолюции</formula1>
    </dataValidation>
    <dataValidation type="list" allowBlank="1" showErrorMessage="1" sqref="L85">
      <formula1>Коды_причин_изменений</formula1>
    </dataValidation>
    <dataValidation type="list" allowBlank="1" showErrorMessage="1" sqref="M85">
      <formula1>Значимости_замечаний</formula1>
    </dataValidation>
    <dataValidation type="list" allowBlank="1" showErrorMessage="1" sqref="N85">
      <formula1>Рецензии</formula1>
    </dataValidation>
    <dataValidation type="list" allowBlank="1" showErrorMessage="1" sqref="P85">
      <formula1>Резолюции</formula1>
    </dataValidation>
    <dataValidation type="list" allowBlank="1" showErrorMessage="1" sqref="R85">
      <formula1>Рецензии</formula1>
    </dataValidation>
    <dataValidation type="list" allowBlank="1" showErrorMessage="1" sqref="H86">
      <formula1>Резолюции</formula1>
    </dataValidation>
    <dataValidation type="list" allowBlank="1" showErrorMessage="1" sqref="L86">
      <formula1>Коды_причин_изменений</formula1>
    </dataValidation>
    <dataValidation type="list" allowBlank="1" showErrorMessage="1" sqref="M86">
      <formula1>Значимости_замечаний</formula1>
    </dataValidation>
    <dataValidation type="list" allowBlank="1" showErrorMessage="1" sqref="N86">
      <formula1>Рецензии</formula1>
    </dataValidation>
    <dataValidation type="list" allowBlank="1" showErrorMessage="1" sqref="P86">
      <formula1>Резолюции</formula1>
    </dataValidation>
    <dataValidation type="list" allowBlank="1" showErrorMessage="1" sqref="R86">
      <formula1>Рецензии</formula1>
    </dataValidation>
    <dataValidation type="list" allowBlank="1" showErrorMessage="1" sqref="H87">
      <formula1>Резолюции</formula1>
    </dataValidation>
    <dataValidation type="list" allowBlank="1" showErrorMessage="1" sqref="L87">
      <formula1>Коды_причин_изменений</formula1>
    </dataValidation>
    <dataValidation type="list" allowBlank="1" showErrorMessage="1" sqref="M87">
      <formula1>Значимости_замечаний</formula1>
    </dataValidation>
    <dataValidation type="list" allowBlank="1" showErrorMessage="1" sqref="N87">
      <formula1>Рецензии</formula1>
    </dataValidation>
    <dataValidation type="list" allowBlank="1" showErrorMessage="1" sqref="P87">
      <formula1>Резолюции</formula1>
    </dataValidation>
    <dataValidation type="list" allowBlank="1" showErrorMessage="1" sqref="R87">
      <formula1>Рецензии</formula1>
    </dataValidation>
    <dataValidation type="list" allowBlank="1" showErrorMessage="1" sqref="H88">
      <formula1>Резолюции</formula1>
    </dataValidation>
    <dataValidation type="list" allowBlank="1" showErrorMessage="1" sqref="L88">
      <formula1>Коды_причин_изменений</formula1>
    </dataValidation>
    <dataValidation type="list" allowBlank="1" showErrorMessage="1" sqref="M88">
      <formula1>Значимости_замечаний</formula1>
    </dataValidation>
    <dataValidation type="list" allowBlank="1" showErrorMessage="1" sqref="N88">
      <formula1>Рецензии</formula1>
    </dataValidation>
    <dataValidation type="list" allowBlank="1" showErrorMessage="1" sqref="P88">
      <formula1>Резолюции</formula1>
    </dataValidation>
    <dataValidation type="list" allowBlank="1" showErrorMessage="1" sqref="R88">
      <formula1>Рецензии</formula1>
    </dataValidation>
    <dataValidation type="list" allowBlank="1" showErrorMessage="1" sqref="H89">
      <formula1>Резолюции</formula1>
    </dataValidation>
    <dataValidation type="list" allowBlank="1" showErrorMessage="1" sqref="L89">
      <formula1>Коды_причин_изменений</formula1>
    </dataValidation>
    <dataValidation type="list" allowBlank="1" showErrorMessage="1" sqref="M89">
      <formula1>Значимости_замечаний</formula1>
    </dataValidation>
    <dataValidation type="list" allowBlank="1" showErrorMessage="1" sqref="N89">
      <formula1>Рецензии</formula1>
    </dataValidation>
    <dataValidation type="list" allowBlank="1" showErrorMessage="1" sqref="P89">
      <formula1>Резолюции</formula1>
    </dataValidation>
    <dataValidation type="list" allowBlank="1" showErrorMessage="1" sqref="R89">
      <formula1>Рецензии</formula1>
    </dataValidation>
    <dataValidation type="list" allowBlank="1" showErrorMessage="1" sqref="H90">
      <formula1>Резолюции</formula1>
    </dataValidation>
    <dataValidation type="list" allowBlank="1" showErrorMessage="1" sqref="L90">
      <formula1>Коды_причин_изменений</formula1>
    </dataValidation>
    <dataValidation type="list" allowBlank="1" showErrorMessage="1" sqref="M90">
      <formula1>Значимости_замечаний</formula1>
    </dataValidation>
    <dataValidation type="list" allowBlank="1" showErrorMessage="1" sqref="N90">
      <formula1>Рецензии</formula1>
    </dataValidation>
    <dataValidation type="list" allowBlank="1" showErrorMessage="1" sqref="P90">
      <formula1>Резолюции</formula1>
    </dataValidation>
    <dataValidation type="list" allowBlank="1" showErrorMessage="1" sqref="R90">
      <formula1>Рецензии</formula1>
    </dataValidation>
    <dataValidation type="list" allowBlank="1" showErrorMessage="1" sqref="H91">
      <formula1>Резолюции</formula1>
    </dataValidation>
    <dataValidation type="list" allowBlank="1" showErrorMessage="1" sqref="L91">
      <formula1>Коды_причин_изменений</formula1>
    </dataValidation>
    <dataValidation type="list" allowBlank="1" showErrorMessage="1" sqref="M91">
      <formula1>Значимости_замечаний</formula1>
    </dataValidation>
    <dataValidation type="list" allowBlank="1" showErrorMessage="1" sqref="N91">
      <formula1>Рецензии</formula1>
    </dataValidation>
    <dataValidation type="list" allowBlank="1" showErrorMessage="1" sqref="P91">
      <formula1>Резолюции</formula1>
    </dataValidation>
    <dataValidation type="list" allowBlank="1" showErrorMessage="1" sqref="R91">
      <formula1>Рецензии</formula1>
    </dataValidation>
    <dataValidation type="list" allowBlank="1" showErrorMessage="1" sqref="H92">
      <formula1>Резолюции</formula1>
    </dataValidation>
    <dataValidation type="list" allowBlank="1" showErrorMessage="1" sqref="L92">
      <formula1>Коды_причин_изменений</formula1>
    </dataValidation>
    <dataValidation type="list" allowBlank="1" showErrorMessage="1" sqref="M92">
      <formula1>Значимости_замечаний</formula1>
    </dataValidation>
    <dataValidation type="list" allowBlank="1" showErrorMessage="1" sqref="N92">
      <formula1>Рецензии</formula1>
    </dataValidation>
    <dataValidation type="list" allowBlank="1" showErrorMessage="1" sqref="P92">
      <formula1>Резолюции</formula1>
    </dataValidation>
    <dataValidation type="list" allowBlank="1" showErrorMessage="1" sqref="R92">
      <formula1>Рецензии</formula1>
    </dataValidation>
    <dataValidation type="list" allowBlank="1" showErrorMessage="1" sqref="H93">
      <formula1>Резолюции</formula1>
    </dataValidation>
    <dataValidation type="list" allowBlank="1" showErrorMessage="1" sqref="L93">
      <formula1>Коды_причин_изменений</formula1>
    </dataValidation>
    <dataValidation type="list" allowBlank="1" showErrorMessage="1" sqref="M93">
      <formula1>Значимости_замечаний</formula1>
    </dataValidation>
    <dataValidation type="list" allowBlank="1" showErrorMessage="1" sqref="N93">
      <formula1>Рецензии</formula1>
    </dataValidation>
    <dataValidation type="list" allowBlank="1" showErrorMessage="1" sqref="P93">
      <formula1>Резолюции</formula1>
    </dataValidation>
    <dataValidation type="list" allowBlank="1" showErrorMessage="1" sqref="R93">
      <formula1>Рецензии</formula1>
    </dataValidation>
    <dataValidation type="list" allowBlank="1" showErrorMessage="1" sqref="H94">
      <formula1>Резолюции</formula1>
    </dataValidation>
    <dataValidation type="list" allowBlank="1" showErrorMessage="1" sqref="L94">
      <formula1>Коды_причин_изменений</formula1>
    </dataValidation>
    <dataValidation type="list" allowBlank="1" showErrorMessage="1" sqref="M94">
      <formula1>Значимости_замечаний</formula1>
    </dataValidation>
    <dataValidation type="list" allowBlank="1" showErrorMessage="1" sqref="N94">
      <formula1>Рецензии</formula1>
    </dataValidation>
    <dataValidation type="list" allowBlank="1" showErrorMessage="1" sqref="P94">
      <formula1>Резолюции</formula1>
    </dataValidation>
    <dataValidation type="list" allowBlank="1" showErrorMessage="1" sqref="R94">
      <formula1>Рецензии</formula1>
    </dataValidation>
    <dataValidation type="list" allowBlank="1" showErrorMessage="1" sqref="H95">
      <formula1>Резолюции</formula1>
    </dataValidation>
    <dataValidation type="list" allowBlank="1" showErrorMessage="1" sqref="L95">
      <formula1>Коды_причин_изменений</formula1>
    </dataValidation>
    <dataValidation type="list" allowBlank="1" showErrorMessage="1" sqref="M95">
      <formula1>Значимости_замечаний</formula1>
    </dataValidation>
    <dataValidation type="list" allowBlank="1" showErrorMessage="1" sqref="N95">
      <formula1>Рецензии</formula1>
    </dataValidation>
    <dataValidation type="list" allowBlank="1" showErrorMessage="1" sqref="P95">
      <formula1>Резолюции</formula1>
    </dataValidation>
    <dataValidation type="list" allowBlank="1" showErrorMessage="1" sqref="R95">
      <formula1>Рецензии</formula1>
    </dataValidation>
    <dataValidation type="list" allowBlank="1" showErrorMessage="1" sqref="H96">
      <formula1>Резолюции</formula1>
    </dataValidation>
    <dataValidation type="list" allowBlank="1" showErrorMessage="1" sqref="L96">
      <formula1>Коды_причин_изменений</formula1>
    </dataValidation>
    <dataValidation type="list" allowBlank="1" showErrorMessage="1" sqref="M96">
      <formula1>Значимости_замечаний</formula1>
    </dataValidation>
    <dataValidation type="list" allowBlank="1" showErrorMessage="1" sqref="N96">
      <formula1>Рецензии</formula1>
    </dataValidation>
    <dataValidation type="list" allowBlank="1" showErrorMessage="1" sqref="P96">
      <formula1>Резолюции</formula1>
    </dataValidation>
    <dataValidation type="list" allowBlank="1" showErrorMessage="1" sqref="R96">
      <formula1>Рецензии</formula1>
    </dataValidation>
    <dataValidation type="list" allowBlank="1" showErrorMessage="1" sqref="H97">
      <formula1>Резолюции</formula1>
    </dataValidation>
    <dataValidation type="list" allowBlank="1" showErrorMessage="1" sqref="L97">
      <formula1>Коды_причин_изменений</formula1>
    </dataValidation>
    <dataValidation type="list" allowBlank="1" showErrorMessage="1" sqref="M97">
      <formula1>Значимости_замечаний</formula1>
    </dataValidation>
    <dataValidation type="list" allowBlank="1" showErrorMessage="1" sqref="N97">
      <formula1>Рецензии</formula1>
    </dataValidation>
    <dataValidation type="list" allowBlank="1" showErrorMessage="1" sqref="P97">
      <formula1>Резолюции</formula1>
    </dataValidation>
    <dataValidation type="list" allowBlank="1" showErrorMessage="1" sqref="R97">
      <formula1>Рецензии</formula1>
    </dataValidation>
    <dataValidation type="list" allowBlank="1" showErrorMessage="1" sqref="H98">
      <formula1>Резолюции</formula1>
    </dataValidation>
    <dataValidation type="list" allowBlank="1" showErrorMessage="1" sqref="L98">
      <formula1>Коды_причин_изменений</formula1>
    </dataValidation>
    <dataValidation type="list" allowBlank="1" showErrorMessage="1" sqref="M98">
      <formula1>Значимости_замечаний</formula1>
    </dataValidation>
    <dataValidation type="list" allowBlank="1" showErrorMessage="1" sqref="N98">
      <formula1>Рецензии</formula1>
    </dataValidation>
    <dataValidation type="list" allowBlank="1" showErrorMessage="1" sqref="P98">
      <formula1>Резолюции</formula1>
    </dataValidation>
    <dataValidation type="list" allowBlank="1" showErrorMessage="1" sqref="R98">
      <formula1>Рецензии</formula1>
    </dataValidation>
    <dataValidation type="list" allowBlank="1" showErrorMessage="1" sqref="H99">
      <formula1>Резолюции</formula1>
    </dataValidation>
    <dataValidation type="list" allowBlank="1" showErrorMessage="1" sqref="L99">
      <formula1>Коды_причин_изменений</formula1>
    </dataValidation>
    <dataValidation type="list" allowBlank="1" showErrorMessage="1" sqref="M99">
      <formula1>Значимости_замечаний</formula1>
    </dataValidation>
    <dataValidation type="list" allowBlank="1" showErrorMessage="1" sqref="N99">
      <formula1>Рецензии</formula1>
    </dataValidation>
    <dataValidation type="list" allowBlank="1" showErrorMessage="1" sqref="P99">
      <formula1>Резолюции</formula1>
    </dataValidation>
    <dataValidation type="list" allowBlank="1" showErrorMessage="1" sqref="R99">
      <formula1>Рецензии</formula1>
    </dataValidation>
    <dataValidation type="list" allowBlank="1" showErrorMessage="1" sqref="H100">
      <formula1>Резолюции</formula1>
    </dataValidation>
    <dataValidation type="list" allowBlank="1" showErrorMessage="1" sqref="L100">
      <formula1>Коды_причин_изменений</formula1>
    </dataValidation>
    <dataValidation type="list" allowBlank="1" showErrorMessage="1" sqref="M100">
      <formula1>Значимости_замечаний</formula1>
    </dataValidation>
    <dataValidation type="list" allowBlank="1" showErrorMessage="1" sqref="N100">
      <formula1>Рецензии</formula1>
    </dataValidation>
    <dataValidation type="list" allowBlank="1" showErrorMessage="1" sqref="P100">
      <formula1>Резолюции</formula1>
    </dataValidation>
    <dataValidation type="list" allowBlank="1" showErrorMessage="1" sqref="R100">
      <formula1>Рецензии</formula1>
    </dataValidation>
    <dataValidation type="list" allowBlank="1" showErrorMessage="1" sqref="H101">
      <formula1>Резолюции</formula1>
    </dataValidation>
    <dataValidation type="list" allowBlank="1" showErrorMessage="1" sqref="L101">
      <formula1>Коды_причин_изменений</formula1>
    </dataValidation>
    <dataValidation type="list" allowBlank="1" showErrorMessage="1" sqref="M101">
      <formula1>Значимости_замечаний</formula1>
    </dataValidation>
    <dataValidation type="list" allowBlank="1" showErrorMessage="1" sqref="N101">
      <formula1>Рецензии</formula1>
    </dataValidation>
    <dataValidation type="list" allowBlank="1" showErrorMessage="1" sqref="P101">
      <formula1>Резолюции</formula1>
    </dataValidation>
    <dataValidation type="list" allowBlank="1" showErrorMessage="1" sqref="R101">
      <formula1>Рецензии</formula1>
    </dataValidation>
    <dataValidation type="list" allowBlank="1" showErrorMessage="1" sqref="H102">
      <formula1>Резолюции</formula1>
    </dataValidation>
    <dataValidation type="list" allowBlank="1" showErrorMessage="1" sqref="L102">
      <formula1>Коды_причин_изменений</formula1>
    </dataValidation>
    <dataValidation type="list" allowBlank="1" showErrorMessage="1" sqref="M102">
      <formula1>Значимости_замечаний</formula1>
    </dataValidation>
    <dataValidation type="list" allowBlank="1" showErrorMessage="1" sqref="N102">
      <formula1>Рецензии</formula1>
    </dataValidation>
    <dataValidation type="list" allowBlank="1" showErrorMessage="1" sqref="P102">
      <formula1>Резолюции</formula1>
    </dataValidation>
    <dataValidation type="list" allowBlank="1" showErrorMessage="1" sqref="R102">
      <formula1>Рецензии</formula1>
    </dataValidation>
    <dataValidation type="list" allowBlank="1" showErrorMessage="1" sqref="H103">
      <formula1>Резолюции</formula1>
    </dataValidation>
    <dataValidation type="list" allowBlank="1" showErrorMessage="1" sqref="L103">
      <formula1>Коды_причин_изменений</formula1>
    </dataValidation>
    <dataValidation type="list" allowBlank="1" showErrorMessage="1" sqref="M103">
      <formula1>Значимости_замечаний</formula1>
    </dataValidation>
    <dataValidation type="list" allowBlank="1" showErrorMessage="1" sqref="N103">
      <formula1>Рецензии</formula1>
    </dataValidation>
    <dataValidation type="list" allowBlank="1" showErrorMessage="1" sqref="P103">
      <formula1>Резолюции</formula1>
    </dataValidation>
    <dataValidation type="list" allowBlank="1" showErrorMessage="1" sqref="R103">
      <formula1>Рецензии</formula1>
    </dataValidation>
    <dataValidation type="list" allowBlank="1" showErrorMessage="1" sqref="H104">
      <formula1>Резолюции</formula1>
    </dataValidation>
    <dataValidation type="list" allowBlank="1" showErrorMessage="1" sqref="L104">
      <formula1>Коды_причин_изменений</formula1>
    </dataValidation>
    <dataValidation type="list" allowBlank="1" showErrorMessage="1" sqref="M104">
      <formula1>Значимости_замечаний</formula1>
    </dataValidation>
    <dataValidation type="list" allowBlank="1" showErrorMessage="1" sqref="N104">
      <formula1>Рецензии</formula1>
    </dataValidation>
    <dataValidation type="list" allowBlank="1" showErrorMessage="1" sqref="P104">
      <formula1>Резолюции</formula1>
    </dataValidation>
    <dataValidation type="list" allowBlank="1" showErrorMessage="1" sqref="R104">
      <formula1>Рецензии</formula1>
    </dataValidation>
    <dataValidation type="list" allowBlank="1" showErrorMessage="1" sqref="H105">
      <formula1>Резолюции</formula1>
    </dataValidation>
    <dataValidation type="list" allowBlank="1" showErrorMessage="1" sqref="L105">
      <formula1>Коды_причин_изменений</formula1>
    </dataValidation>
    <dataValidation type="list" allowBlank="1" showErrorMessage="1" sqref="M105">
      <formula1>Значимости_замечаний</formula1>
    </dataValidation>
    <dataValidation type="list" allowBlank="1" showErrorMessage="1" sqref="N105">
      <formula1>Рецензии</formula1>
    </dataValidation>
    <dataValidation type="list" allowBlank="1" showErrorMessage="1" sqref="P105">
      <formula1>Резолюции</formula1>
    </dataValidation>
    <dataValidation type="list" allowBlank="1" showErrorMessage="1" sqref="R105">
      <formula1>Рецензии</formula1>
    </dataValidation>
    <dataValidation type="list" allowBlank="1" showErrorMessage="1" sqref="H106">
      <formula1>Резолюции</formula1>
    </dataValidation>
    <dataValidation type="list" allowBlank="1" showErrorMessage="1" sqref="L106">
      <formula1>Коды_причин_изменений</formula1>
    </dataValidation>
    <dataValidation type="list" allowBlank="1" showErrorMessage="1" sqref="M106">
      <formula1>Значимости_замечаний</formula1>
    </dataValidation>
    <dataValidation type="list" allowBlank="1" showErrorMessage="1" sqref="N106">
      <formula1>Рецензии</formula1>
    </dataValidation>
    <dataValidation type="list" allowBlank="1" showErrorMessage="1" sqref="P106">
      <formula1>Резолюции</formula1>
    </dataValidation>
    <dataValidation type="list" allowBlank="1" showErrorMessage="1" sqref="R106">
      <formula1>Рецензии</formula1>
    </dataValidation>
    <dataValidation type="list" allowBlank="1" showErrorMessage="1" sqref="H107">
      <formula1>Резолюции</formula1>
    </dataValidation>
    <dataValidation type="list" allowBlank="1" showErrorMessage="1" sqref="L107">
      <formula1>Коды_причин_изменений</formula1>
    </dataValidation>
    <dataValidation type="list" allowBlank="1" showErrorMessage="1" sqref="M107">
      <formula1>Значимости_замечаний</formula1>
    </dataValidation>
    <dataValidation type="list" allowBlank="1" showErrorMessage="1" sqref="N107">
      <formula1>Рецензии</formula1>
    </dataValidation>
    <dataValidation type="list" allowBlank="1" showErrorMessage="1" sqref="P107">
      <formula1>Резолюции</formula1>
    </dataValidation>
    <dataValidation type="list" allowBlank="1" showErrorMessage="1" sqref="R107">
      <formula1>Рецензии</formula1>
    </dataValidation>
    <dataValidation type="list" allowBlank="1" showErrorMessage="1" sqref="H108">
      <formula1>Резолюции</formula1>
    </dataValidation>
    <dataValidation type="list" allowBlank="1" showErrorMessage="1" sqref="L108">
      <formula1>Коды_причин_изменений</formula1>
    </dataValidation>
    <dataValidation type="list" allowBlank="1" showErrorMessage="1" sqref="M108">
      <formula1>Значимости_замечаний</formula1>
    </dataValidation>
    <dataValidation type="list" allowBlank="1" showErrorMessage="1" sqref="N108">
      <formula1>Рецензии</formula1>
    </dataValidation>
    <dataValidation type="list" allowBlank="1" showErrorMessage="1" sqref="P108">
      <formula1>Резолюции</formula1>
    </dataValidation>
    <dataValidation type="list" allowBlank="1" showErrorMessage="1" sqref="R108">
      <formula1>Рецензии</formula1>
    </dataValidation>
    <dataValidation type="list" allowBlank="1" showErrorMessage="1" sqref="H109">
      <formula1>Резолюции</formula1>
    </dataValidation>
    <dataValidation type="list" allowBlank="1" showErrorMessage="1" sqref="L109">
      <formula1>Коды_причин_изменений</formula1>
    </dataValidation>
    <dataValidation type="list" allowBlank="1" showErrorMessage="1" sqref="M109">
      <formula1>Значимости_замечаний</formula1>
    </dataValidation>
    <dataValidation type="list" allowBlank="1" showErrorMessage="1" sqref="N109">
      <formula1>Рецензии</formula1>
    </dataValidation>
    <dataValidation type="list" allowBlank="1" showErrorMessage="1" sqref="P109">
      <formula1>Резолюции</formula1>
    </dataValidation>
    <dataValidation type="list" allowBlank="1" showErrorMessage="1" sqref="R109">
      <formula1>Рецензии</formula1>
    </dataValidation>
    <dataValidation type="list" allowBlank="1" showErrorMessage="1" sqref="H110">
      <formula1>Резолюции</formula1>
    </dataValidation>
    <dataValidation type="list" allowBlank="1" showErrorMessage="1" sqref="L110">
      <formula1>Коды_причин_изменений</formula1>
    </dataValidation>
    <dataValidation type="list" allowBlank="1" showErrorMessage="1" sqref="M110">
      <formula1>Значимости_замечаний</formula1>
    </dataValidation>
    <dataValidation type="list" allowBlank="1" showErrorMessage="1" sqref="N110">
      <formula1>Рецензии</formula1>
    </dataValidation>
    <dataValidation type="list" allowBlank="1" showErrorMessage="1" sqref="P110">
      <formula1>Резолюции</formula1>
    </dataValidation>
    <dataValidation type="list" allowBlank="1" showErrorMessage="1" sqref="R110">
      <formula1>Рецензии</formula1>
    </dataValidation>
    <dataValidation type="list" allowBlank="1" showErrorMessage="1" sqref="H111">
      <formula1>Резолюции</formula1>
    </dataValidation>
    <dataValidation type="list" allowBlank="1" showErrorMessage="1" sqref="L111">
      <formula1>Коды_причин_изменений</formula1>
    </dataValidation>
    <dataValidation type="list" allowBlank="1" showErrorMessage="1" sqref="M111">
      <formula1>Значимости_замечаний</formula1>
    </dataValidation>
    <dataValidation type="list" allowBlank="1" showErrorMessage="1" sqref="N111">
      <formula1>Рецензии</formula1>
    </dataValidation>
    <dataValidation type="list" allowBlank="1" showErrorMessage="1" sqref="P111">
      <formula1>Резолюции</formula1>
    </dataValidation>
    <dataValidation type="list" allowBlank="1" showErrorMessage="1" sqref="R111">
      <formula1>Рецензии</formula1>
    </dataValidation>
    <dataValidation type="list" allowBlank="1" showErrorMessage="1" sqref="H112">
      <formula1>Резолюции</formula1>
    </dataValidation>
    <dataValidation type="list" allowBlank="1" showErrorMessage="1" sqref="L112">
      <formula1>Коды_причин_изменений</formula1>
    </dataValidation>
    <dataValidation type="list" allowBlank="1" showErrorMessage="1" sqref="M112">
      <formula1>Значимости_замечаний</formula1>
    </dataValidation>
    <dataValidation type="list" allowBlank="1" showErrorMessage="1" sqref="N112">
      <formula1>Рецензии</formula1>
    </dataValidation>
    <dataValidation type="list" allowBlank="1" showErrorMessage="1" sqref="P112">
      <formula1>Резолюции</formula1>
    </dataValidation>
    <dataValidation type="list" allowBlank="1" showErrorMessage="1" sqref="R112">
      <formula1>Рецензии</formula1>
    </dataValidation>
    <dataValidation type="list" allowBlank="1" showErrorMessage="1" sqref="H113">
      <formula1>Резолюции</formula1>
    </dataValidation>
    <dataValidation type="list" allowBlank="1" showErrorMessage="1" sqref="L113">
      <formula1>Коды_причин_изменений</formula1>
    </dataValidation>
    <dataValidation type="list" allowBlank="1" showErrorMessage="1" sqref="M113">
      <formula1>Значимости_замечаний</formula1>
    </dataValidation>
    <dataValidation type="list" allowBlank="1" showErrorMessage="1" sqref="N113">
      <formula1>Рецензии</formula1>
    </dataValidation>
    <dataValidation type="list" allowBlank="1" showErrorMessage="1" sqref="P113">
      <formula1>Резолюции</formula1>
    </dataValidation>
    <dataValidation type="list" allowBlank="1" showErrorMessage="1" sqref="R113">
      <formula1>Рецензии</formula1>
    </dataValidation>
    <dataValidation type="list" allowBlank="1" showErrorMessage="1" sqref="H114">
      <formula1>Резолюции</formula1>
    </dataValidation>
    <dataValidation type="list" allowBlank="1" showErrorMessage="1" sqref="L114">
      <formula1>Коды_причин_изменений</formula1>
    </dataValidation>
    <dataValidation type="list" allowBlank="1" showErrorMessage="1" sqref="M114">
      <formula1>Значимости_замечаний</formula1>
    </dataValidation>
    <dataValidation type="list" allowBlank="1" showErrorMessage="1" sqref="N114">
      <formula1>Рецензии</formula1>
    </dataValidation>
    <dataValidation type="list" allowBlank="1" showErrorMessage="1" sqref="P114">
      <formula1>Резолюции</formula1>
    </dataValidation>
    <dataValidation type="list" allowBlank="1" showErrorMessage="1" sqref="R114">
      <formula1>Рецензии</formula1>
    </dataValidation>
    <dataValidation type="list" allowBlank="1" showErrorMessage="1" sqref="H115">
      <formula1>Резолюции</formula1>
    </dataValidation>
    <dataValidation type="list" allowBlank="1" showErrorMessage="1" sqref="L115">
      <formula1>Коды_причин_изменений</formula1>
    </dataValidation>
    <dataValidation type="list" allowBlank="1" showErrorMessage="1" sqref="M115">
      <formula1>Значимости_замечаний</formula1>
    </dataValidation>
    <dataValidation type="list" allowBlank="1" showErrorMessage="1" sqref="N115">
      <formula1>Рецензии</formula1>
    </dataValidation>
    <dataValidation type="list" allowBlank="1" showErrorMessage="1" sqref="P115">
      <formula1>Резолюции</formula1>
    </dataValidation>
    <dataValidation type="list" allowBlank="1" showErrorMessage="1" sqref="R115">
      <formula1>Рецензии</formula1>
    </dataValidation>
    <dataValidation type="list" allowBlank="1" showErrorMessage="1" sqref="H116">
      <formula1>Резолюции</formula1>
    </dataValidation>
    <dataValidation type="list" allowBlank="1" showErrorMessage="1" sqref="L116">
      <formula1>Коды_причин_изменений</formula1>
    </dataValidation>
    <dataValidation type="list" allowBlank="1" showErrorMessage="1" sqref="M116">
      <formula1>Значимости_замечаний</formula1>
    </dataValidation>
    <dataValidation type="list" allowBlank="1" showErrorMessage="1" sqref="N116">
      <formula1>Рецензии</formula1>
    </dataValidation>
    <dataValidation type="list" allowBlank="1" showErrorMessage="1" sqref="P116">
      <formula1>Резолюции</formula1>
    </dataValidation>
    <dataValidation type="list" allowBlank="1" showErrorMessage="1" sqref="R116">
      <formula1>Рецензии</formula1>
    </dataValidation>
  </dataValidations>
  <pageMargins left="0.7" right="0.7" top="0.75" bottom="0.75" header="0.3" footer="0.3"/>
  <pageSetup paperSize="8" scale="54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0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16" style="1" customWidth="1"/>
    <col min="2" max="2" width="71" style="1" customWidth="1"/>
    <col min="3" max="3" width="16" style="1" customWidth="1"/>
    <col min="4" max="4" width="77.5703125" style="1" customWidth="1"/>
    <col min="5" max="10" width="9.140625" style="1" customWidth="1"/>
    <col min="11" max="16384" width="9.140625" style="1"/>
  </cols>
  <sheetData>
    <row r="1" spans="1:4" ht="37.5" customHeight="1" x14ac:dyDescent="0.25">
      <c r="A1" s="59" t="s">
        <v>120</v>
      </c>
      <c r="B1" s="59" t="s">
        <v>121</v>
      </c>
      <c r="C1" s="59" t="s">
        <v>120</v>
      </c>
      <c r="D1" s="60" t="s">
        <v>122</v>
      </c>
    </row>
    <row r="2" spans="1:4" ht="13.5" customHeight="1" x14ac:dyDescent="0.25">
      <c r="A2" s="61"/>
      <c r="B2" s="62" t="s">
        <v>123</v>
      </c>
      <c r="C2" s="63"/>
      <c r="D2" s="64"/>
    </row>
    <row r="3" spans="1:4" ht="37.5" customHeight="1" x14ac:dyDescent="0.25">
      <c r="A3" s="124" t="s">
        <v>88</v>
      </c>
      <c r="B3" s="126" t="s">
        <v>14</v>
      </c>
      <c r="C3" s="65" t="s">
        <v>124</v>
      </c>
      <c r="D3" s="66" t="s">
        <v>125</v>
      </c>
    </row>
    <row r="4" spans="1:4" ht="29.25" customHeight="1" x14ac:dyDescent="0.25">
      <c r="A4" s="125"/>
      <c r="B4" s="127"/>
      <c r="C4" s="65" t="s">
        <v>126</v>
      </c>
      <c r="D4" s="66" t="s">
        <v>127</v>
      </c>
    </row>
    <row r="5" spans="1:4" ht="24.75" customHeight="1" x14ac:dyDescent="0.25">
      <c r="A5" s="67">
        <v>2</v>
      </c>
      <c r="B5" s="68" t="s">
        <v>15</v>
      </c>
      <c r="C5" s="65">
        <v>2</v>
      </c>
      <c r="D5" s="69" t="s">
        <v>15</v>
      </c>
    </row>
    <row r="6" spans="1:4" x14ac:dyDescent="0.25">
      <c r="A6" s="67"/>
      <c r="B6" s="61" t="s">
        <v>128</v>
      </c>
      <c r="C6" s="65"/>
      <c r="D6" s="63"/>
    </row>
    <row r="7" spans="1:4" ht="54" customHeight="1" x14ac:dyDescent="0.25">
      <c r="A7" s="67" t="s">
        <v>18</v>
      </c>
      <c r="B7" s="68" t="s">
        <v>19</v>
      </c>
      <c r="C7" s="65" t="s">
        <v>18</v>
      </c>
      <c r="D7" s="74" t="s">
        <v>129</v>
      </c>
    </row>
    <row r="8" spans="1:4" ht="25.5" customHeight="1" x14ac:dyDescent="0.25">
      <c r="A8" s="67" t="s">
        <v>20</v>
      </c>
      <c r="B8" s="68" t="s">
        <v>21</v>
      </c>
      <c r="C8" s="65" t="s">
        <v>20</v>
      </c>
      <c r="D8" s="74" t="s">
        <v>129</v>
      </c>
    </row>
    <row r="9" spans="1:4" ht="28.5" customHeight="1" x14ac:dyDescent="0.25">
      <c r="A9" s="67" t="s">
        <v>22</v>
      </c>
      <c r="B9" s="68" t="s">
        <v>23</v>
      </c>
      <c r="C9" s="65" t="s">
        <v>22</v>
      </c>
      <c r="D9" s="74" t="s">
        <v>129</v>
      </c>
    </row>
    <row r="10" spans="1:4" ht="25.5" customHeight="1" x14ac:dyDescent="0.25">
      <c r="A10" s="67" t="s">
        <v>24</v>
      </c>
      <c r="B10" s="68" t="s">
        <v>25</v>
      </c>
      <c r="C10" s="65" t="s">
        <v>24</v>
      </c>
      <c r="D10" s="74" t="s">
        <v>129</v>
      </c>
    </row>
    <row r="11" spans="1:4" ht="25.5" customHeight="1" x14ac:dyDescent="0.25">
      <c r="A11" s="67" t="s">
        <v>26</v>
      </c>
      <c r="B11" s="68" t="s">
        <v>27</v>
      </c>
      <c r="C11" s="65" t="s">
        <v>26</v>
      </c>
      <c r="D11" s="74" t="s">
        <v>129</v>
      </c>
    </row>
    <row r="12" spans="1:4" ht="15" customHeight="1" x14ac:dyDescent="0.25">
      <c r="A12" s="67"/>
      <c r="B12" s="61" t="s">
        <v>130</v>
      </c>
      <c r="C12" s="65"/>
      <c r="D12" s="63"/>
    </row>
    <row r="13" spans="1:4" ht="40.5" customHeight="1" x14ac:dyDescent="0.25">
      <c r="A13" s="67" t="s">
        <v>29</v>
      </c>
      <c r="B13" s="68" t="s">
        <v>30</v>
      </c>
      <c r="C13" s="65" t="s">
        <v>29</v>
      </c>
      <c r="D13" s="69" t="s">
        <v>131</v>
      </c>
    </row>
    <row r="14" spans="1:4" ht="27.75" customHeight="1" x14ac:dyDescent="0.25">
      <c r="A14" s="128" t="s">
        <v>31</v>
      </c>
      <c r="B14" s="126" t="s">
        <v>32</v>
      </c>
      <c r="C14" s="70" t="s">
        <v>132</v>
      </c>
      <c r="D14" s="71" t="s">
        <v>133</v>
      </c>
    </row>
    <row r="15" spans="1:4" ht="30" customHeight="1" x14ac:dyDescent="0.25">
      <c r="A15" s="129"/>
      <c r="B15" s="131"/>
      <c r="C15" s="70" t="s">
        <v>134</v>
      </c>
      <c r="D15" s="71" t="s">
        <v>135</v>
      </c>
    </row>
    <row r="16" spans="1:4" ht="30" customHeight="1" x14ac:dyDescent="0.25">
      <c r="A16" s="129"/>
      <c r="B16" s="131"/>
      <c r="C16" s="70" t="s">
        <v>136</v>
      </c>
      <c r="D16" s="71" t="s">
        <v>137</v>
      </c>
    </row>
    <row r="17" spans="1:4" ht="25.5" customHeight="1" x14ac:dyDescent="0.25">
      <c r="A17" s="130"/>
      <c r="B17" s="127"/>
      <c r="C17" s="70" t="s">
        <v>138</v>
      </c>
      <c r="D17" s="71" t="s">
        <v>139</v>
      </c>
    </row>
    <row r="18" spans="1:4" ht="38.25" customHeight="1" x14ac:dyDescent="0.25">
      <c r="A18" s="128" t="s">
        <v>33</v>
      </c>
      <c r="B18" s="126" t="s">
        <v>34</v>
      </c>
      <c r="C18" s="70" t="s">
        <v>140</v>
      </c>
      <c r="D18" s="71" t="s">
        <v>141</v>
      </c>
    </row>
    <row r="19" spans="1:4" ht="38.25" customHeight="1" x14ac:dyDescent="0.25">
      <c r="A19" s="129"/>
      <c r="B19" s="131"/>
      <c r="C19" s="70" t="s">
        <v>142</v>
      </c>
      <c r="D19" s="71" t="s">
        <v>143</v>
      </c>
    </row>
    <row r="20" spans="1:4" ht="38.25" customHeight="1" x14ac:dyDescent="0.25">
      <c r="A20" s="130"/>
      <c r="B20" s="127"/>
      <c r="C20" s="70" t="s">
        <v>144</v>
      </c>
      <c r="D20" s="71" t="s">
        <v>145</v>
      </c>
    </row>
    <row r="21" spans="1:4" ht="25.5" x14ac:dyDescent="0.25">
      <c r="A21" s="67" t="s">
        <v>35</v>
      </c>
      <c r="B21" s="68" t="s">
        <v>36</v>
      </c>
      <c r="C21" s="65" t="s">
        <v>35</v>
      </c>
      <c r="D21" s="69" t="s">
        <v>146</v>
      </c>
    </row>
    <row r="22" spans="1:4" x14ac:dyDescent="0.25">
      <c r="A22" s="67" t="s">
        <v>37</v>
      </c>
      <c r="B22" s="68" t="s">
        <v>38</v>
      </c>
      <c r="C22" s="65" t="s">
        <v>37</v>
      </c>
      <c r="D22" s="69" t="s">
        <v>38</v>
      </c>
    </row>
    <row r="23" spans="1:4" ht="15" customHeight="1" x14ac:dyDescent="0.25">
      <c r="A23" s="67"/>
      <c r="B23" s="61" t="s">
        <v>147</v>
      </c>
      <c r="C23" s="65"/>
      <c r="D23" s="63"/>
    </row>
    <row r="24" spans="1:4" ht="25.5" x14ac:dyDescent="0.25">
      <c r="A24" s="67" t="s">
        <v>148</v>
      </c>
      <c r="B24" s="68" t="s">
        <v>40</v>
      </c>
      <c r="C24" s="65" t="s">
        <v>148</v>
      </c>
      <c r="D24" s="69" t="s">
        <v>40</v>
      </c>
    </row>
    <row r="25" spans="1:4" x14ac:dyDescent="0.25">
      <c r="C25" s="72"/>
      <c r="D25" s="72"/>
    </row>
    <row r="26" spans="1:4" ht="15.75" customHeight="1" x14ac:dyDescent="0.25">
      <c r="A26" s="59" t="s">
        <v>149</v>
      </c>
      <c r="B26" s="59"/>
      <c r="C26" s="120" t="s">
        <v>150</v>
      </c>
      <c r="D26" s="121"/>
    </row>
    <row r="27" spans="1:4" x14ac:dyDescent="0.25">
      <c r="A27" s="61">
        <v>3</v>
      </c>
      <c r="B27" s="68" t="s">
        <v>43</v>
      </c>
      <c r="C27" s="122"/>
      <c r="D27" s="123"/>
    </row>
    <row r="28" spans="1:4" x14ac:dyDescent="0.25">
      <c r="A28" s="61">
        <v>2</v>
      </c>
      <c r="B28" s="73" t="s">
        <v>44</v>
      </c>
      <c r="C28" s="122"/>
      <c r="D28" s="123"/>
    </row>
    <row r="29" spans="1:4" x14ac:dyDescent="0.25">
      <c r="A29" s="61">
        <v>1</v>
      </c>
      <c r="B29" s="73" t="s">
        <v>45</v>
      </c>
      <c r="C29" s="122"/>
      <c r="D29" s="123"/>
    </row>
    <row r="30" spans="1:4" x14ac:dyDescent="0.25">
      <c r="A30" s="61">
        <v>0</v>
      </c>
      <c r="B30" s="73" t="s">
        <v>151</v>
      </c>
      <c r="C30" s="122"/>
      <c r="D30" s="123"/>
    </row>
  </sheetData>
  <mergeCells count="7">
    <mergeCell ref="C26:D30"/>
    <mergeCell ref="A3:A4"/>
    <mergeCell ref="B3:B4"/>
    <mergeCell ref="A14:A17"/>
    <mergeCell ref="B14:B17"/>
    <mergeCell ref="A18:A20"/>
    <mergeCell ref="B18:B20"/>
  </mergeCells>
  <pageMargins left="0.7" right="0.7" top="0.75" bottom="0.75" header="0.3" footer="0.3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7"/>
  <sheetViews>
    <sheetView view="pageBreakPreview" zoomScale="55" zoomScaleNormal="85" zoomScaleSheetLayoutView="55" workbookViewId="0">
      <selection activeCell="C37" sqref="C37"/>
    </sheetView>
  </sheetViews>
  <sheetFormatPr defaultRowHeight="15" x14ac:dyDescent="0.25"/>
  <cols>
    <col min="2" max="2" width="71.85546875" style="2" customWidth="1"/>
    <col min="3" max="3" width="16.7109375" style="2" customWidth="1"/>
  </cols>
  <sheetData>
    <row r="1" spans="1:7" ht="15.75" customHeight="1" x14ac:dyDescent="0.2">
      <c r="A1" s="132" t="s">
        <v>0</v>
      </c>
      <c r="B1" s="133"/>
      <c r="C1" s="134"/>
    </row>
    <row r="2" spans="1:7" ht="23.25" x14ac:dyDescent="0.35">
      <c r="A2" s="15"/>
      <c r="B2" s="16" t="s">
        <v>1</v>
      </c>
      <c r="C2" s="17">
        <f>COUNTIF(ЛКП!L14:L17,"1*")+COUNTIF(ЛКП!L14:L17,"2*")+COUNTIF(ЛКП!L14:L17,"3.*")+COUNTIF(ЛКП!L14:L17,"5*")</f>
        <v>1</v>
      </c>
      <c r="F2" s="3"/>
    </row>
    <row r="3" spans="1:7" ht="12.75" x14ac:dyDescent="0.2">
      <c r="A3" s="15">
        <v>1</v>
      </c>
      <c r="B3" s="16" t="s">
        <v>2</v>
      </c>
      <c r="C3" s="18">
        <f>COUNTIFS(ЛКП!T14:T17,'Служебный лист'!I3,ЛКП!L14:L17,"1*")+COUNTIFS(ЛКП!T14:T17,'Служебный лист'!I3,ЛКП!L14:L17,"2*")+COUNTIFS(ЛКП!T14:T17,'Служебный лист'!I3,ЛКП!L14:L17,"3.*")+COUNTIFS(ЛКП!T14:T17,'Служебный лист'!I3,ЛКП!L14:L17,"5*")</f>
        <v>0</v>
      </c>
    </row>
    <row r="4" spans="1:7" ht="12.75" x14ac:dyDescent="0.2">
      <c r="A4" s="15">
        <v>2</v>
      </c>
      <c r="B4" s="16" t="s">
        <v>3</v>
      </c>
      <c r="C4" s="18">
        <f>COUNTIFS(ЛКП!T14:T17,'Служебный лист'!I4,ЛКП!L14:L17,"1*")+COUNTIFS(ЛКП!T14:T17,'Служебный лист'!I4,ЛКП!L14:L17,"2*")+COUNTIFS(ЛКП!T14:T17,'Служебный лист'!I4,ЛКП!L14:L17,"3.*")+COUNTIFS(ЛКП!T14:T17,'Служебный лист'!I4,ЛКП!L14:L17,"5*")</f>
        <v>0</v>
      </c>
    </row>
    <row r="5" spans="1:7" ht="12.75" x14ac:dyDescent="0.2">
      <c r="A5" s="15">
        <v>3</v>
      </c>
      <c r="B5" s="16" t="s">
        <v>4</v>
      </c>
      <c r="C5" s="18">
        <f>COUNTIFS(ЛКП!T14:T17,'Служебный лист'!I5,ЛКП!L14:L17,"1*")+COUNTIFS(ЛКП!T14:T17,'Служебный лист'!I5,ЛКП!L14:L17,"2*")+COUNTIFS(ЛКП!T14:T17,'Служебный лист'!I5,ЛКП!L14:L17,"3.*")+COUNTIFS(ЛКП!T14:T17,'Служебный лист'!I5,ЛКП!L14:L17,"5*")</f>
        <v>0</v>
      </c>
    </row>
    <row r="6" spans="1:7" ht="12.75" x14ac:dyDescent="0.2">
      <c r="A6" s="15">
        <v>4</v>
      </c>
      <c r="B6" s="16" t="s">
        <v>5</v>
      </c>
      <c r="C6" s="18">
        <f>COUNTIFS(ЛКП!T14:T17,'Служебный лист'!I6,ЛКП!L14:L17,"1*")+COUNTIFS(ЛКП!T14:T17,'Служебный лист'!I6,ЛКП!L14:L17,"2*")+COUNTIFS(ЛКП!T14:T17,'Служебный лист'!I6,ЛКП!L14:L17,"3.*")+COUNTIFS(ЛКП!T14:T17,'Служебный лист'!I6,ЛКП!L14:L17,"5*")</f>
        <v>0</v>
      </c>
    </row>
    <row r="7" spans="1:7" ht="12.75" x14ac:dyDescent="0.2">
      <c r="A7" s="15">
        <v>5</v>
      </c>
      <c r="B7" s="16" t="s">
        <v>6</v>
      </c>
      <c r="C7" s="18">
        <f>COUNTIFS(ЛКП!T14:T17,'Служебный лист'!I7,ЛКП!L14:L17,"1*")+COUNTIFS(ЛКП!T14:T17,'Служебный лист'!I7,ЛКП!L14:L17,"2*")+COUNTIFS(ЛКП!T14:T17,'Служебный лист'!I7,ЛКП!L14:L17,"3.*")+COUNTIFS(ЛКП!T14:T17,'Служебный лист'!I7,ЛКП!L14:L17,"5*")</f>
        <v>0</v>
      </c>
    </row>
    <row r="8" spans="1:7" ht="12.75" x14ac:dyDescent="0.2">
      <c r="A8" s="19"/>
      <c r="B8" s="20" t="s">
        <v>7</v>
      </c>
      <c r="C8" s="21">
        <f>SUM(C3:C7)</f>
        <v>0</v>
      </c>
    </row>
    <row r="9" spans="1:7" ht="12.75" x14ac:dyDescent="0.2">
      <c r="A9" s="22"/>
      <c r="B9" s="23"/>
      <c r="C9" s="24"/>
    </row>
    <row r="10" spans="1:7" ht="15.75" customHeight="1" x14ac:dyDescent="0.2">
      <c r="A10" s="24"/>
      <c r="B10" s="24"/>
      <c r="C10" s="24"/>
    </row>
    <row r="11" spans="1:7" ht="23.25" customHeight="1" x14ac:dyDescent="0.35">
      <c r="A11" s="132" t="s">
        <v>8</v>
      </c>
      <c r="B11" s="133"/>
      <c r="C11" s="134"/>
      <c r="G11" s="3"/>
    </row>
    <row r="12" spans="1:7" ht="12.75" x14ac:dyDescent="0.2">
      <c r="A12" s="15"/>
      <c r="B12" s="16" t="s">
        <v>1</v>
      </c>
      <c r="C12" s="17">
        <f>COUNTIF(ЛКП!L14:L17,"4.*")</f>
        <v>2</v>
      </c>
    </row>
    <row r="13" spans="1:7" ht="12.75" x14ac:dyDescent="0.2">
      <c r="A13" s="15">
        <v>1</v>
      </c>
      <c r="B13" s="16" t="s">
        <v>2</v>
      </c>
      <c r="C13" s="18">
        <f>COUNTIFS(ЛКП!T14:T17,'Служебный лист'!I3,ЛКП!L14:L17,"4.*")</f>
        <v>0</v>
      </c>
    </row>
    <row r="14" spans="1:7" ht="12.75" x14ac:dyDescent="0.2">
      <c r="A14" s="15">
        <v>2</v>
      </c>
      <c r="B14" s="16" t="s">
        <v>3</v>
      </c>
      <c r="C14" s="18">
        <f>COUNTIFS(ЛКП!T14:T17,'Служебный лист'!I4,ЛКП!L14:L17,"4.*")</f>
        <v>0</v>
      </c>
    </row>
    <row r="15" spans="1:7" ht="12.75" x14ac:dyDescent="0.2">
      <c r="A15" s="15">
        <v>3</v>
      </c>
      <c r="B15" s="16" t="s">
        <v>4</v>
      </c>
      <c r="C15" s="18">
        <f>COUNTIFS(ЛКП!T14:T17,'Служебный лист'!I5,ЛКП!L14:L17,"4.*")</f>
        <v>2</v>
      </c>
    </row>
    <row r="16" spans="1:7" ht="12.75" x14ac:dyDescent="0.2">
      <c r="A16" s="15">
        <v>4</v>
      </c>
      <c r="B16" s="16" t="s">
        <v>5</v>
      </c>
      <c r="C16" s="18">
        <f>COUNTIFS(ЛКП!T14:T17,'Служебный лист'!I6,ЛКП!L14:L17,"4.*")</f>
        <v>0</v>
      </c>
    </row>
    <row r="17" spans="1:7" ht="12.75" x14ac:dyDescent="0.2">
      <c r="A17" s="15">
        <v>5</v>
      </c>
      <c r="B17" s="16" t="s">
        <v>6</v>
      </c>
      <c r="C17" s="18">
        <f>COUNTIFS(ЛКП!T14:T17,'Служебный лист'!I7,ЛКП!L14:L17,"4.*")</f>
        <v>0</v>
      </c>
    </row>
    <row r="18" spans="1:7" ht="12.75" x14ac:dyDescent="0.2">
      <c r="A18" s="19"/>
      <c r="B18" s="20" t="s">
        <v>7</v>
      </c>
      <c r="C18" s="21">
        <f>SUM(C13:C17)</f>
        <v>2</v>
      </c>
    </row>
    <row r="19" spans="1:7" ht="12.75" x14ac:dyDescent="0.2">
      <c r="A19" s="22"/>
      <c r="B19" s="24"/>
      <c r="C19" s="24"/>
    </row>
    <row r="20" spans="1:7" ht="12.75" x14ac:dyDescent="0.2">
      <c r="A20" s="22"/>
      <c r="B20" s="24"/>
      <c r="C20" s="24"/>
    </row>
    <row r="21" spans="1:7" ht="15.75" customHeight="1" x14ac:dyDescent="0.2">
      <c r="A21" s="132" t="s">
        <v>9</v>
      </c>
      <c r="B21" s="133"/>
      <c r="C21" s="133"/>
    </row>
    <row r="22" spans="1:7" ht="26.25" customHeight="1" x14ac:dyDescent="0.2">
      <c r="A22" s="25" t="s">
        <v>10</v>
      </c>
      <c r="B22" s="25" t="s">
        <v>11</v>
      </c>
      <c r="C22" s="26" t="s">
        <v>12</v>
      </c>
    </row>
    <row r="23" spans="1:7" ht="12.75" x14ac:dyDescent="0.2">
      <c r="A23" s="27" t="s">
        <v>13</v>
      </c>
      <c r="B23" s="28"/>
      <c r="C23" s="29"/>
    </row>
    <row r="24" spans="1:7" ht="51" x14ac:dyDescent="0.2">
      <c r="A24" s="30">
        <v>1</v>
      </c>
      <c r="B24" s="31" t="s">
        <v>14</v>
      </c>
      <c r="C24" s="32">
        <f>COUNTIF(ЛКП!L14:L17,"1*")</f>
        <v>0</v>
      </c>
    </row>
    <row r="25" spans="1:7" ht="12.75" x14ac:dyDescent="0.2">
      <c r="A25" s="33">
        <v>2</v>
      </c>
      <c r="B25" s="34" t="s">
        <v>15</v>
      </c>
      <c r="C25" s="35">
        <f>COUNTIF(ЛКП!L14:L17,"2*")</f>
        <v>0</v>
      </c>
    </row>
    <row r="26" spans="1:7" ht="12.75" x14ac:dyDescent="0.2">
      <c r="A26" s="36"/>
      <c r="B26" s="37" t="s">
        <v>16</v>
      </c>
      <c r="C26" s="21">
        <f>SUM(C24:C25)</f>
        <v>0</v>
      </c>
    </row>
    <row r="27" spans="1:7" ht="12.75" x14ac:dyDescent="0.2">
      <c r="A27" s="38" t="s">
        <v>17</v>
      </c>
      <c r="B27" s="39"/>
      <c r="C27" s="40"/>
    </row>
    <row r="28" spans="1:7" ht="51" x14ac:dyDescent="0.35">
      <c r="A28" s="4" t="s">
        <v>18</v>
      </c>
      <c r="B28" s="41" t="s">
        <v>19</v>
      </c>
      <c r="C28" s="42">
        <f>COUNTIF(ЛКП!L14:L17,"3.1*")</f>
        <v>0</v>
      </c>
      <c r="G28" s="3"/>
    </row>
    <row r="29" spans="1:7" ht="26.25" customHeight="1" x14ac:dyDescent="0.2">
      <c r="A29" s="5" t="s">
        <v>20</v>
      </c>
      <c r="B29" s="43" t="s">
        <v>21</v>
      </c>
      <c r="C29" s="44">
        <f>COUNTIF(ЛКП!L14:L17,"3.2*")</f>
        <v>0</v>
      </c>
    </row>
    <row r="30" spans="1:7" ht="25.5" x14ac:dyDescent="0.2">
      <c r="A30" s="6" t="s">
        <v>22</v>
      </c>
      <c r="B30" s="45" t="s">
        <v>23</v>
      </c>
      <c r="C30" s="46">
        <f>COUNTIF(ЛКП!L14:L17,"3.3*")</f>
        <v>0</v>
      </c>
    </row>
    <row r="31" spans="1:7" ht="25.5" x14ac:dyDescent="0.2">
      <c r="A31" s="5" t="s">
        <v>24</v>
      </c>
      <c r="B31" s="43" t="s">
        <v>25</v>
      </c>
      <c r="C31" s="44">
        <f>COUNTIF(ЛКП!L14:L17,"3.4*")</f>
        <v>0</v>
      </c>
    </row>
    <row r="32" spans="1:7" ht="26.25" customHeight="1" x14ac:dyDescent="0.2">
      <c r="A32" s="6" t="s">
        <v>26</v>
      </c>
      <c r="B32" s="45" t="s">
        <v>27</v>
      </c>
      <c r="C32" s="46">
        <f>COUNTIF(ЛКП!L14:L17,"3.5*")</f>
        <v>1</v>
      </c>
    </row>
    <row r="33" spans="1:3" ht="12.75" x14ac:dyDescent="0.2">
      <c r="A33" s="36"/>
      <c r="B33" s="37" t="s">
        <v>16</v>
      </c>
      <c r="C33" s="21">
        <f>SUM(C28:C32)</f>
        <v>1</v>
      </c>
    </row>
    <row r="34" spans="1:3" ht="31.5" customHeight="1" x14ac:dyDescent="0.2">
      <c r="A34" s="47" t="s">
        <v>28</v>
      </c>
      <c r="B34" s="48"/>
      <c r="C34" s="49"/>
    </row>
    <row r="35" spans="1:3" ht="25.5" x14ac:dyDescent="0.2">
      <c r="A35" s="4" t="s">
        <v>29</v>
      </c>
      <c r="B35" s="50" t="s">
        <v>30</v>
      </c>
      <c r="C35" s="42">
        <f>COUNTIF(ЛКП!L14:L17,"4.1*")</f>
        <v>0</v>
      </c>
    </row>
    <row r="36" spans="1:3" ht="38.25" x14ac:dyDescent="0.2">
      <c r="A36" s="6" t="s">
        <v>31</v>
      </c>
      <c r="B36" s="45" t="s">
        <v>32</v>
      </c>
      <c r="C36" s="46">
        <f>COUNTIF(ЛКП!L14:L17,"4.2*")</f>
        <v>0</v>
      </c>
    </row>
    <row r="37" spans="1:3" ht="25.5" x14ac:dyDescent="0.2">
      <c r="A37" s="5" t="s">
        <v>33</v>
      </c>
      <c r="B37" s="43" t="s">
        <v>34</v>
      </c>
      <c r="C37" s="44">
        <f>COUNTIF(ЛКП!L14:L17,"4.3*")</f>
        <v>0</v>
      </c>
    </row>
    <row r="38" spans="1:3" ht="25.5" x14ac:dyDescent="0.2">
      <c r="A38" s="6" t="s">
        <v>35</v>
      </c>
      <c r="B38" s="45" t="s">
        <v>36</v>
      </c>
      <c r="C38" s="46">
        <f>COUNTIF(ЛКП!L14:L17,"4.4*")</f>
        <v>2</v>
      </c>
    </row>
    <row r="39" spans="1:3" ht="12.75" x14ac:dyDescent="0.2">
      <c r="A39" s="5" t="s">
        <v>37</v>
      </c>
      <c r="B39" s="43" t="s">
        <v>38</v>
      </c>
      <c r="C39" s="44">
        <f>COUNTIF(ЛКП!L14:L17,"4.5*")</f>
        <v>0</v>
      </c>
    </row>
    <row r="40" spans="1:3" ht="12.75" x14ac:dyDescent="0.2">
      <c r="A40" s="36"/>
      <c r="B40" s="37" t="s">
        <v>16</v>
      </c>
      <c r="C40" s="21">
        <f>SUM(C35:C39)</f>
        <v>2</v>
      </c>
    </row>
    <row r="41" spans="1:3" ht="12.75" x14ac:dyDescent="0.2">
      <c r="A41" s="47" t="s">
        <v>39</v>
      </c>
      <c r="B41" s="48"/>
      <c r="C41" s="49"/>
    </row>
    <row r="42" spans="1:3" ht="25.5" x14ac:dyDescent="0.2">
      <c r="A42" s="51">
        <v>5</v>
      </c>
      <c r="B42" s="52" t="s">
        <v>40</v>
      </c>
      <c r="C42" s="53">
        <f>COUNTIF(ЛКП!L14:L17,"5*")</f>
        <v>0</v>
      </c>
    </row>
    <row r="43" spans="1:3" ht="15.75" customHeight="1" x14ac:dyDescent="0.2">
      <c r="A43" s="135" t="s">
        <v>41</v>
      </c>
      <c r="B43" s="136"/>
      <c r="C43" s="21">
        <f>SUM(C40,C33,C26,C42)</f>
        <v>3</v>
      </c>
    </row>
    <row r="44" spans="1:3" ht="12.75" x14ac:dyDescent="0.2">
      <c r="A44" s="24"/>
      <c r="B44" s="24"/>
      <c r="C44" s="24"/>
    </row>
    <row r="45" spans="1:3" ht="32.25" customHeight="1" x14ac:dyDescent="0.2">
      <c r="A45" s="132" t="s">
        <v>42</v>
      </c>
      <c r="B45" s="133"/>
      <c r="C45" s="134"/>
    </row>
    <row r="46" spans="1:3" ht="12.75" x14ac:dyDescent="0.2">
      <c r="A46" s="54">
        <v>3</v>
      </c>
      <c r="B46" s="55" t="s">
        <v>43</v>
      </c>
      <c r="C46" s="56">
        <f>COUNTIFS(ЛКП!M14:M17,'Служебный лист'!G3,ЛКП!L14:L17,"1*")+COUNTIFS(ЛКП!M14:M17,'Служебный лист'!G3,ЛКП!L14:L17,"2*")+COUNTIFS(ЛКП!M14:M17,'Служебный лист'!G3,ЛКП!L14:L17,"3.*")+COUNTIFS(ЛКП!M14:M17,'Служебный лист'!G3,ЛКП!L14:L17,"5*")</f>
        <v>0</v>
      </c>
    </row>
    <row r="47" spans="1:3" ht="12.75" x14ac:dyDescent="0.2">
      <c r="A47" s="54">
        <v>2</v>
      </c>
      <c r="B47" s="57" t="s">
        <v>44</v>
      </c>
      <c r="C47" s="56">
        <f>COUNTIFS(ЛКП!M14:M17,'Служебный лист'!G4,ЛКП!L14:L17,"1*")+COUNTIFS(ЛКП!M14:M17,'Служебный лист'!G4,ЛКП!L14:L17,"2*")+COUNTIFS(ЛКП!M14:M17,'Служебный лист'!G4,ЛКП!L14:L17,"3.*")+COUNTIFS(ЛКП!M14:M17,'Служебный лист'!G4,ЛКП!L14:L17,"5*")</f>
        <v>0</v>
      </c>
    </row>
    <row r="48" spans="1:3" ht="12.75" x14ac:dyDescent="0.2">
      <c r="A48" s="54">
        <v>1</v>
      </c>
      <c r="B48" s="57" t="s">
        <v>45</v>
      </c>
      <c r="C48" s="56">
        <f>COUNTIFS(ЛКП!M14:M17,'Служебный лист'!G5,ЛКП!L14:L17,"1*")+COUNTIFS(ЛКП!M14:M17,'Служебный лист'!G5,ЛКП!L14:L17,"2*")+COUNTIFS(ЛКП!M14:M17,'Служебный лист'!G5,ЛКП!L14:L17,"3.*")+COUNTIFS(ЛКП!M14:M17,'Служебный лист'!G5,ЛКП!L14:L17,"5*")</f>
        <v>0</v>
      </c>
    </row>
    <row r="49" spans="1:3" ht="12.75" x14ac:dyDescent="0.2">
      <c r="A49" s="54">
        <v>0</v>
      </c>
      <c r="B49" s="57" t="s">
        <v>46</v>
      </c>
      <c r="C49" s="56">
        <f>COUNTIFS(ЛКП!M14:M17,'Служебный лист'!G6,ЛКП!L14:L17,"1*")+COUNTIFS(ЛКП!M14:M17,'Служебный лист'!G6,ЛКП!L14:L17,"2*")+COUNTIFS(ЛКП!M14:M17,'Служебный лист'!G6,ЛКП!L14:L17,"3.*")+COUNTIFS(ЛКП!M14:M17,'Служебный лист'!G6,ЛКП!L14:L17,"5*")</f>
        <v>1</v>
      </c>
    </row>
    <row r="50" spans="1:3" ht="12.75" x14ac:dyDescent="0.2">
      <c r="A50" s="36"/>
      <c r="B50" s="37" t="s">
        <v>16</v>
      </c>
      <c r="C50" s="21">
        <f>SUM(C46:C49)</f>
        <v>1</v>
      </c>
    </row>
    <row r="51" spans="1:3" ht="12.75" x14ac:dyDescent="0.2">
      <c r="A51" s="24"/>
      <c r="B51" s="24"/>
      <c r="C51" s="24"/>
    </row>
    <row r="52" spans="1:3" ht="32.25" customHeight="1" x14ac:dyDescent="0.2">
      <c r="A52" s="132" t="s">
        <v>47</v>
      </c>
      <c r="B52" s="133"/>
      <c r="C52" s="134"/>
    </row>
    <row r="53" spans="1:3" ht="12.75" x14ac:dyDescent="0.2">
      <c r="A53" s="54">
        <v>3</v>
      </c>
      <c r="B53" s="55" t="s">
        <v>43</v>
      </c>
      <c r="C53" s="56">
        <f>COUNTIFS(ЛКП!M14:M17,'Служебный лист'!G3,ЛКП!L14:L17,"4.*")</f>
        <v>0</v>
      </c>
    </row>
    <row r="54" spans="1:3" ht="12.75" x14ac:dyDescent="0.2">
      <c r="A54" s="54">
        <v>2</v>
      </c>
      <c r="B54" s="57" t="s">
        <v>44</v>
      </c>
      <c r="C54" s="56">
        <f>COUNTIFS(ЛКП!M14:M17,'Служебный лист'!G4,ЛКП!L14:L17,"4.*")</f>
        <v>0</v>
      </c>
    </row>
    <row r="55" spans="1:3" ht="12.75" x14ac:dyDescent="0.2">
      <c r="A55" s="54">
        <v>1</v>
      </c>
      <c r="B55" s="57" t="s">
        <v>45</v>
      </c>
      <c r="C55" s="56">
        <f>COUNTIFS(ЛКП!M14:M17,'Служебный лист'!G5,ЛКП!L14:L17,"4.*")</f>
        <v>0</v>
      </c>
    </row>
    <row r="56" spans="1:3" ht="12.75" x14ac:dyDescent="0.2">
      <c r="A56" s="54">
        <v>0</v>
      </c>
      <c r="B56" s="57" t="s">
        <v>46</v>
      </c>
      <c r="C56" s="56">
        <f>COUNTIFS(ЛКП!M14:M17,'Служебный лист'!G6,ЛКП!L14:L17,"4.*")</f>
        <v>2</v>
      </c>
    </row>
    <row r="57" spans="1:3" ht="12.75" x14ac:dyDescent="0.2">
      <c r="A57" s="36"/>
      <c r="B57" s="37" t="s">
        <v>16</v>
      </c>
      <c r="C57" s="21">
        <f>SUM(C53:C56)</f>
        <v>2</v>
      </c>
    </row>
  </sheetData>
  <mergeCells count="6">
    <mergeCell ref="A45:C45"/>
    <mergeCell ref="A1:C1"/>
    <mergeCell ref="A21:C21"/>
    <mergeCell ref="A52:C52"/>
    <mergeCell ref="A11:C11"/>
    <mergeCell ref="A43:B43"/>
  </mergeCells>
  <pageMargins left="0.7" right="0.7" top="0.75" bottom="0.75" header="0.3" footer="0.3"/>
  <pageSetup paperSize="9" scale="3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1"/>
  <sheetViews>
    <sheetView view="pageBreakPreview" topLeftCell="E1" zoomScale="115" zoomScaleNormal="100" zoomScaleSheetLayoutView="115" workbookViewId="0">
      <selection activeCell="K9" sqref="K9"/>
    </sheetView>
  </sheetViews>
  <sheetFormatPr defaultRowHeight="12.75" x14ac:dyDescent="0.2"/>
  <cols>
    <col min="1" max="1" width="38.140625" style="9" customWidth="1"/>
    <col min="2" max="2" width="2.140625" style="9" customWidth="1"/>
    <col min="3" max="3" width="20" style="9" customWidth="1"/>
    <col min="4" max="4" width="2.140625" style="9" customWidth="1"/>
    <col min="5" max="5" width="16" style="9" customWidth="1"/>
    <col min="6" max="6" width="2.140625" style="9" customWidth="1"/>
    <col min="7" max="7" width="16.140625" style="9" customWidth="1"/>
    <col min="8" max="8" width="1.7109375" style="9" customWidth="1"/>
    <col min="9" max="9" width="16.42578125" style="9" customWidth="1"/>
    <col min="10" max="10" width="16.7109375" style="9" customWidth="1"/>
    <col min="11" max="11" width="68.140625" style="9" customWidth="1"/>
    <col min="12" max="12" width="9.140625" style="9" customWidth="1"/>
    <col min="13" max="16384" width="9.140625" style="9"/>
  </cols>
  <sheetData>
    <row r="1" spans="1:11" ht="45.75" customHeight="1" x14ac:dyDescent="0.2">
      <c r="A1" s="7" t="s">
        <v>168</v>
      </c>
      <c r="B1" s="8"/>
      <c r="C1" s="7" t="s">
        <v>80</v>
      </c>
      <c r="D1" s="8"/>
      <c r="E1" s="7" t="s">
        <v>169</v>
      </c>
      <c r="F1" s="8"/>
      <c r="G1" s="7" t="s">
        <v>170</v>
      </c>
      <c r="H1" s="8"/>
      <c r="I1" s="7" t="s">
        <v>171</v>
      </c>
      <c r="J1" s="7" t="s">
        <v>171</v>
      </c>
      <c r="K1" s="7" t="s">
        <v>169</v>
      </c>
    </row>
    <row r="2" spans="1:11" s="11" customFormat="1" ht="18" customHeight="1" x14ac:dyDescent="0.2">
      <c r="A2" s="10" t="s">
        <v>172</v>
      </c>
      <c r="C2" s="10" t="s">
        <v>172</v>
      </c>
      <c r="E2" s="10" t="s">
        <v>172</v>
      </c>
      <c r="G2" s="10" t="s">
        <v>172</v>
      </c>
      <c r="I2" s="10" t="s">
        <v>172</v>
      </c>
      <c r="J2" s="10" t="s">
        <v>172</v>
      </c>
      <c r="K2" s="10" t="s">
        <v>172</v>
      </c>
    </row>
    <row r="3" spans="1:11" ht="25.5" x14ac:dyDescent="0.2">
      <c r="A3" s="10" t="s">
        <v>173</v>
      </c>
      <c r="C3" s="10" t="s">
        <v>95</v>
      </c>
      <c r="E3" s="58" t="s">
        <v>174</v>
      </c>
      <c r="F3" s="11"/>
      <c r="G3" s="10" t="s">
        <v>175</v>
      </c>
      <c r="H3" s="11"/>
      <c r="I3" s="12" t="s">
        <v>176</v>
      </c>
      <c r="J3" s="14" t="s">
        <v>177</v>
      </c>
      <c r="K3" s="11" t="s">
        <v>178</v>
      </c>
    </row>
    <row r="4" spans="1:11" ht="38.25" x14ac:dyDescent="0.2">
      <c r="A4" s="10" t="s">
        <v>179</v>
      </c>
      <c r="B4" s="11"/>
      <c r="C4" s="10" t="s">
        <v>180</v>
      </c>
      <c r="D4" s="11"/>
      <c r="E4" s="58" t="s">
        <v>181</v>
      </c>
      <c r="F4" s="11"/>
      <c r="G4" s="13" t="s">
        <v>182</v>
      </c>
      <c r="H4" s="11"/>
      <c r="I4" s="12" t="s">
        <v>183</v>
      </c>
      <c r="J4" s="14" t="s">
        <v>184</v>
      </c>
      <c r="K4" s="9" t="s">
        <v>185</v>
      </c>
    </row>
    <row r="5" spans="1:11" ht="38.25" x14ac:dyDescent="0.2">
      <c r="A5" s="10" t="s">
        <v>186</v>
      </c>
      <c r="B5" s="11"/>
      <c r="C5" s="10" t="s">
        <v>187</v>
      </c>
      <c r="D5" s="11"/>
      <c r="E5" s="58" t="s">
        <v>188</v>
      </c>
      <c r="F5" s="11"/>
      <c r="G5" s="13" t="s">
        <v>189</v>
      </c>
      <c r="H5" s="11"/>
      <c r="I5" s="12" t="s">
        <v>101</v>
      </c>
      <c r="J5" s="14" t="s">
        <v>190</v>
      </c>
      <c r="K5" s="9" t="s">
        <v>191</v>
      </c>
    </row>
    <row r="6" spans="1:11" ht="51" x14ac:dyDescent="0.2">
      <c r="A6" s="10" t="s">
        <v>192</v>
      </c>
      <c r="B6" s="11"/>
      <c r="C6" s="10"/>
      <c r="D6" s="11"/>
      <c r="E6" s="58" t="s">
        <v>193</v>
      </c>
      <c r="F6" s="11"/>
      <c r="G6" s="13" t="s">
        <v>100</v>
      </c>
      <c r="H6" s="11"/>
      <c r="I6" s="12" t="s">
        <v>114</v>
      </c>
      <c r="J6" s="14" t="s">
        <v>183</v>
      </c>
      <c r="K6" s="9" t="s">
        <v>194</v>
      </c>
    </row>
    <row r="7" spans="1:11" ht="25.5" x14ac:dyDescent="0.2">
      <c r="A7" s="10" t="s">
        <v>195</v>
      </c>
      <c r="B7" s="11"/>
      <c r="C7" s="10"/>
      <c r="D7" s="11"/>
      <c r="E7" s="58" t="s">
        <v>196</v>
      </c>
      <c r="F7" s="11"/>
      <c r="G7" s="12"/>
      <c r="H7" s="11"/>
      <c r="I7" s="12" t="s">
        <v>197</v>
      </c>
      <c r="J7" s="14" t="s">
        <v>101</v>
      </c>
      <c r="K7" s="9" t="s">
        <v>198</v>
      </c>
    </row>
    <row r="8" spans="1:11" x14ac:dyDescent="0.2">
      <c r="A8" s="10" t="s">
        <v>199</v>
      </c>
      <c r="B8" s="11"/>
      <c r="C8" s="10"/>
      <c r="D8" s="11"/>
      <c r="E8" s="58" t="s">
        <v>200</v>
      </c>
      <c r="F8" s="11"/>
      <c r="G8" s="12"/>
      <c r="H8" s="11"/>
      <c r="I8" s="12"/>
      <c r="J8" s="14" t="s">
        <v>114</v>
      </c>
      <c r="K8" s="9" t="s">
        <v>201</v>
      </c>
    </row>
    <row r="9" spans="1:11" x14ac:dyDescent="0.2">
      <c r="A9" s="10" t="s">
        <v>202</v>
      </c>
      <c r="B9" s="11"/>
      <c r="C9" s="10"/>
      <c r="D9" s="11"/>
      <c r="E9" s="58" t="s">
        <v>113</v>
      </c>
      <c r="F9" s="11"/>
      <c r="G9" s="12"/>
      <c r="H9" s="11"/>
      <c r="I9" s="12"/>
      <c r="J9" s="11"/>
      <c r="K9" s="9" t="s">
        <v>203</v>
      </c>
    </row>
    <row r="10" spans="1:11" x14ac:dyDescent="0.2">
      <c r="A10" s="10" t="s">
        <v>204</v>
      </c>
      <c r="B10" s="11"/>
      <c r="C10" s="10"/>
      <c r="D10" s="11"/>
      <c r="E10" s="58" t="s">
        <v>205</v>
      </c>
      <c r="F10" s="11"/>
      <c r="G10" s="12"/>
      <c r="H10" s="11"/>
      <c r="I10" s="12"/>
      <c r="J10" s="11"/>
      <c r="K10" s="9" t="s">
        <v>206</v>
      </c>
    </row>
    <row r="11" spans="1:11" x14ac:dyDescent="0.2">
      <c r="A11" s="10" t="s">
        <v>207</v>
      </c>
      <c r="B11" s="11"/>
      <c r="C11" s="10"/>
      <c r="D11" s="11"/>
      <c r="E11" s="58" t="s">
        <v>208</v>
      </c>
      <c r="F11" s="11"/>
      <c r="G11" s="12"/>
      <c r="H11" s="11"/>
      <c r="I11" s="12"/>
      <c r="J11" s="11"/>
      <c r="K11" s="9" t="s">
        <v>209</v>
      </c>
    </row>
    <row r="12" spans="1:11" ht="25.5" x14ac:dyDescent="0.2">
      <c r="A12" s="10" t="s">
        <v>210</v>
      </c>
      <c r="B12" s="11"/>
      <c r="C12" s="10"/>
      <c r="D12" s="11"/>
      <c r="E12" s="58" t="s">
        <v>211</v>
      </c>
      <c r="F12" s="11"/>
      <c r="G12" s="12"/>
      <c r="H12" s="11"/>
      <c r="I12" s="12"/>
      <c r="J12" s="11"/>
      <c r="K12" s="9" t="s">
        <v>212</v>
      </c>
    </row>
    <row r="13" spans="1:11" x14ac:dyDescent="0.2">
      <c r="A13" s="10"/>
      <c r="B13" s="11"/>
      <c r="C13" s="11"/>
      <c r="D13" s="11"/>
      <c r="E13" s="58" t="s">
        <v>99</v>
      </c>
      <c r="F13" s="11"/>
      <c r="G13" s="12"/>
      <c r="H13" s="11"/>
      <c r="I13" s="11"/>
      <c r="J13" s="11"/>
      <c r="K13" s="9" t="s">
        <v>213</v>
      </c>
    </row>
    <row r="14" spans="1:11" x14ac:dyDescent="0.2">
      <c r="A14" s="11"/>
      <c r="B14" s="11"/>
      <c r="C14" s="11"/>
      <c r="D14" s="11"/>
      <c r="E14" s="58" t="s">
        <v>214</v>
      </c>
      <c r="F14" s="11"/>
      <c r="G14" s="12"/>
      <c r="H14" s="11"/>
      <c r="I14" s="11"/>
      <c r="J14" s="11"/>
      <c r="K14" s="9" t="s">
        <v>215</v>
      </c>
    </row>
    <row r="15" spans="1:11" x14ac:dyDescent="0.2">
      <c r="A15" s="11"/>
      <c r="B15" s="11"/>
      <c r="C15" s="11"/>
      <c r="D15" s="11"/>
      <c r="E15" s="58" t="s">
        <v>216</v>
      </c>
      <c r="F15" s="11"/>
      <c r="G15" s="12"/>
      <c r="H15" s="11"/>
      <c r="I15" s="11"/>
      <c r="J15" s="11"/>
      <c r="K15" s="9" t="s">
        <v>217</v>
      </c>
    </row>
    <row r="16" spans="1:11" x14ac:dyDescent="0.2">
      <c r="A16" s="11"/>
      <c r="B16" s="11"/>
      <c r="D16" s="11"/>
      <c r="J16" s="11"/>
      <c r="K16" s="9" t="s">
        <v>218</v>
      </c>
    </row>
    <row r="17" spans="11:11" x14ac:dyDescent="0.2">
      <c r="K17" s="9" t="s">
        <v>219</v>
      </c>
    </row>
    <row r="18" spans="11:11" s="11" customFormat="1" x14ac:dyDescent="0.2">
      <c r="K18" s="11" t="s">
        <v>220</v>
      </c>
    </row>
    <row r="19" spans="11:11" x14ac:dyDescent="0.2">
      <c r="K19" s="9" t="s">
        <v>221</v>
      </c>
    </row>
    <row r="20" spans="11:11" x14ac:dyDescent="0.2">
      <c r="K20" s="9" t="s">
        <v>214</v>
      </c>
    </row>
    <row r="21" spans="11:11" x14ac:dyDescent="0.2">
      <c r="K21" s="9" t="s">
        <v>216</v>
      </c>
    </row>
  </sheetData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P33"/>
  <sheetViews>
    <sheetView workbookViewId="0">
      <selection activeCell="E27" sqref="E27"/>
    </sheetView>
  </sheetViews>
  <sheetFormatPr defaultRowHeight="12.75" x14ac:dyDescent="0.2"/>
  <cols>
    <col min="1" max="1" width="24.42578125" style="24" customWidth="1"/>
    <col min="2" max="2" width="18.140625" style="24" customWidth="1"/>
    <col min="3" max="3" width="22.7109375" style="24" customWidth="1"/>
    <col min="4" max="5" width="18.140625" style="24" customWidth="1"/>
    <col min="6" max="6" width="24.42578125" style="24" customWidth="1"/>
    <col min="7" max="7" width="18.5703125" style="24" customWidth="1"/>
    <col min="8" max="16" width="24.42578125" style="24" customWidth="1"/>
    <col min="17" max="17" width="9.140625" style="24" customWidth="1"/>
    <col min="18" max="16384" width="9.140625" style="24"/>
  </cols>
  <sheetData>
    <row r="1" spans="1:16" ht="20.25" x14ac:dyDescent="0.2">
      <c r="A1" s="75"/>
      <c r="B1" s="75"/>
      <c r="C1" s="75"/>
      <c r="D1" s="75"/>
      <c r="E1" s="75"/>
    </row>
    <row r="2" spans="1:16" ht="20.25" x14ac:dyDescent="0.2">
      <c r="A2" s="75"/>
      <c r="B2" s="75"/>
      <c r="C2" s="75"/>
      <c r="D2" s="75"/>
      <c r="E2" s="75"/>
    </row>
    <row r="3" spans="1:16" ht="20.25" x14ac:dyDescent="0.2">
      <c r="A3" s="76"/>
      <c r="B3" s="76"/>
      <c r="C3" s="76"/>
      <c r="D3" s="76"/>
      <c r="E3" s="76"/>
      <c r="H3" s="76"/>
      <c r="I3" s="75"/>
    </row>
    <row r="4" spans="1:16" ht="73.5" x14ac:dyDescent="0.2">
      <c r="A4" s="77" t="s">
        <v>152</v>
      </c>
      <c r="B4" s="77" t="s">
        <v>153</v>
      </c>
      <c r="C4" s="77" t="s">
        <v>154</v>
      </c>
      <c r="D4" s="77" t="s">
        <v>155</v>
      </c>
      <c r="E4" s="77" t="s">
        <v>156</v>
      </c>
      <c r="F4" s="77" t="s">
        <v>157</v>
      </c>
      <c r="G4" s="77" t="s">
        <v>158</v>
      </c>
      <c r="H4" s="77" t="s">
        <v>159</v>
      </c>
      <c r="I4" s="77" t="s">
        <v>160</v>
      </c>
      <c r="J4" s="77" t="s">
        <v>161</v>
      </c>
      <c r="K4" s="77" t="s">
        <v>162</v>
      </c>
      <c r="L4" s="78" t="s">
        <v>163</v>
      </c>
      <c r="M4" s="79" t="s">
        <v>164</v>
      </c>
      <c r="N4" s="80" t="s">
        <v>165</v>
      </c>
      <c r="O4" s="80" t="s">
        <v>166</v>
      </c>
      <c r="P4" s="77" t="s">
        <v>167</v>
      </c>
    </row>
    <row r="5" spans="1:16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x14ac:dyDescent="0.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x14ac:dyDescent="0.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x14ac:dyDescent="0.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x14ac:dyDescent="0.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x14ac:dyDescent="0.2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x14ac:dyDescent="0.2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x14ac:dyDescent="0.2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20.25" x14ac:dyDescent="0.2">
      <c r="A26" s="82"/>
      <c r="B26" s="82"/>
      <c r="C26" s="82"/>
      <c r="D26" s="82"/>
      <c r="E26" s="82"/>
      <c r="F26" s="82"/>
      <c r="G26" s="83"/>
      <c r="H26" s="82"/>
      <c r="I26" s="82"/>
      <c r="J26" s="82"/>
      <c r="K26" s="82"/>
      <c r="L26" s="82"/>
      <c r="M26" s="82"/>
      <c r="N26" s="82"/>
      <c r="O26" s="82"/>
      <c r="P26" s="82"/>
    </row>
    <row r="33" spans="1:16" x14ac:dyDescent="0.2">
      <c r="A33" s="84"/>
      <c r="B33" s="84"/>
      <c r="C33" s="84"/>
      <c r="D33" s="84"/>
      <c r="E33" s="84"/>
      <c r="F33" s="84"/>
      <c r="H33" s="84"/>
      <c r="I33" s="84"/>
      <c r="J33" s="84"/>
      <c r="K33" s="84"/>
      <c r="L33" s="84"/>
      <c r="M33" s="84"/>
      <c r="N33" s="84"/>
      <c r="O33" s="84"/>
      <c r="P33" s="8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ЛКП</vt:lpstr>
      <vt:lpstr>Классификатор</vt:lpstr>
      <vt:lpstr>Статистический лист</vt:lpstr>
      <vt:lpstr>Количество типовых ошибок</vt:lpstr>
      <vt:lpstr>NewFormatFlag</vt:lpstr>
      <vt:lpstr>Атрибуты</vt:lpstr>
      <vt:lpstr>Замечания</vt:lpstr>
      <vt:lpstr>Значимости_замечаний</vt:lpstr>
      <vt:lpstr>Коды_причин_изменений</vt:lpstr>
      <vt:lpstr>Коды_причин_измененийТЭЭ</vt:lpstr>
      <vt:lpstr>Классификатор!Область_печати</vt:lpstr>
      <vt:lpstr>'Служебный лист'!Область_печати</vt:lpstr>
      <vt:lpstr>Резолюции</vt:lpstr>
      <vt:lpstr>Рецензии</vt:lpstr>
      <vt:lpstr>РецензииТЭЭ</vt:lpstr>
    </vt:vector>
  </TitlesOfParts>
  <Company>TomskNIPIneft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Копылов М.В.</dc:creator>
  <cp:lastModifiedBy>Максимова Татьяна Викторовна</cp:lastModifiedBy>
  <cp:lastPrinted>2019-02-20T11:48:45Z</cp:lastPrinted>
  <dcterms:created xsi:type="dcterms:W3CDTF">2016-12-27T03:48:30Z</dcterms:created>
  <dcterms:modified xsi:type="dcterms:W3CDTF">2022-03-02T08:00:39Z</dcterms:modified>
</cp:coreProperties>
</file>